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5_Mental Illness\Sharing Files 4\"/>
    </mc:Choice>
  </mc:AlternateContent>
  <xr:revisionPtr revIDLastSave="0" documentId="13_ncr:1_{8C984617-70C4-4E26-9A02-5A2AC6C91782}"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<sst xmlns="http://schemas.openxmlformats.org/spreadsheetml/2006/main" count="1973" uniqueCount="470">
  <si>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</si>
  <si>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</si>
  <si>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</si>
  <si>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</si>
  <si>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</si>
  <si>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</si>
  <si>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</si>
  <si>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</si>
  <si>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</si>
  <si>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</si>
  <si>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</si>
  <si>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</si>
  <si>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</si>
  <si>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</si>
  <si>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</si>
  <si>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</si>
  <si>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</si>
  <si>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</si>
  <si>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</si>
  <si>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</si>
  <si>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</si>
  <si>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</si>
  <si>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</si>
  <si>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</si>
  <si>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</si>
  <si>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</si>
  <si>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</si>
  <si>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</si>
  <si>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</si>
  <si>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</si>
  <si>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</si>
  <si>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</si>
  <si>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</si>
  <si>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</si>
  <si>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</si>
  <si>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</si>
  <si>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</si>
  <si>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</si>
  <si>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</si>
  <si>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</si>
  <si>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</si>
  <si>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</si>
  <si>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</si>
  <si>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</si>
  <si>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</si>
  <si>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</si>
  <si>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</si>
  <si>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</si>
  <si>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</si>
  <si>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</si>
  <si>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</si>
  <si>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</si>
  <si>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</si>
  <si>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</si>
  <si>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</si>
  <si>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</si>
  <si>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</si>
  <si>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</si>
  <si>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</si>
  <si>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</si>
  <si>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</si>
  <si>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</si>
  <si>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</si>
  <si>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</si>
  <si>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</si>
  <si>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</si>
  <si>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</si>
  <si>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</si>
  <si>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</si>
  <si>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</si>
  <si>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</si>
  <si>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</si>
  <si>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</si>
  <si>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</si>
  <si>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</si>
  <si>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</si>
  <si>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</si>
  <si>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</si>
  <si>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</si>
  <si>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</si>
  <si>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</si>
  <si>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</si>
  <si>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</si>
  <si>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</si>
  <si>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</si>
  <si>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</si>
  <si>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</si>
  <si>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</si>
  <si>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</si>
  <si>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</si>
  <si>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</si>
  <si>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</si>
  <si>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</si>
  <si>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</si>
  <si>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</si>
  <si>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</si>
  <si>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</si>
  <si>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</si>
  <si>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</si>
  <si>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</si>
  <si>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</si>
  <si>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</si>
  <si>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</si>
  <si>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</si>
  <si>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</si>
  <si>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</si>
  <si>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</si>
  <si>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</si>
  <si>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</si>
  <si>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</si>
  <si>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</si>
  <si>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</si>
  <si>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</si>
  <si>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</si>
  <si>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</si>
  <si>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</si>
  <si>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</si>
  <si>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</si>
  <si>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</si>
  <si>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</si>
  <si>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</si>
  <si>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</si>
  <si>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</si>
  <si>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</si>
  <si>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</si>
  <si>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</si>
  <si>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</si>
  <si>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</si>
  <si>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</si>
  <si>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</si>
  <si>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</si>
  <si>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</si>
  <si>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</si>
  <si>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</si>
  <si>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</si>
  <si>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</si>
  <si>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</si>
  <si>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</si>
  <si>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</si>
  <si>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</si>
  <si>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</si>
  <si>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</si>
  <si>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</si>
  <si>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</si>
  <si>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</si>
  <si>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</si>
  <si>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</si>
  <si>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</si>
  <si>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</si>
  <si>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</si>
  <si>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</si>
  <si>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</si>
  <si>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</si>
  <si>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</si>
  <si>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</si>
  <si>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</si>
  <si>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</si>
  <si>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</si>
  <si>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</si>
  <si>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</si>
  <si>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</si>
  <si>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</si>
  <si>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</si>
  <si>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</si>
  <si>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</si>
  <si>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</si>
  <si>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</si>
  <si>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</si>
  <si>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</si>
  <si>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</si>
  <si>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</si>
  <si>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</si>
  <si>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</si>
  <si>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</si>
  <si>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</si>
  <si>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</si>
  <si>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</si>
  <si>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</si>
  <si>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</si>
  <si>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</si>
  <si>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</si>
  <si>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</si>
  <si>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</si>
  <si>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</si>
  <si>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</si>
  <si>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</si>
  <si>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</si>
  <si>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</si>
  <si>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</si>
  <si>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</si>
  <si>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</si>
  <si>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</si>
  <si>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</si>
  <si>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</si>
  <si>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</si>
  <si>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</si>
  <si>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</si>
  <si>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</si>
  <si>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</si>
  <si>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</si>
  <si>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</si>
  <si>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</si>
  <si>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</si>
  <si>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</si>
  <si>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</si>
  <si>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</si>
  <si>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</si>
  <si>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</si>
  <si>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</si>
  <si>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</si>
  <si>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</si>
  <si>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</si>
  <si>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</si>
  <si>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</si>
  <si>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</si>
  <si>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</si>
  <si>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</si>
  <si>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</si>
  <si>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</si>
  <si>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</si>
  <si>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</si>
  <si>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</si>
  <si>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</si>
  <si>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</si>
  <si>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</si>
  <si>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</si>
  <si>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</si>
  <si>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</si>
  <si>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</si>
  <si>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</si>
  <si>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</si>
  <si>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</si>
  <si>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(a,b)</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</si>
  <si>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</si>
  <si>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</si>
  <si>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</si>
  <si>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</si>
  <si>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</si>
  <si>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</si>
  <si>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</si>
  <si>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</si>
  <si>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</si>
  <si>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</si>
  <si>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</si>
  <si>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</si>
  <si>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</si>
  <si>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</si>
  <si>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</si>
  <si>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</si>
  <si>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</si>
  <si>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</si>
  <si>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</si>
  <si>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</si>
  <si>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</si>
  <si>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</si>
  <si>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</si>
  <si>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</si>
  <si>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</si>
  <si>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</si>
  <si>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</si>
  <si>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</si>
  <si>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</si>
  <si>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</si>
  <si>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</si>
  <si>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</si>
  <si>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</si>
  <si>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</si>
  <si>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</si>
  <si>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</si>
  <si>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</si>
  <si>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</si>
  <si>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</si>
  <si>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</si>
  <si>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</si>
  <si>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</si>
  <si>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</si>
  <si>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</si>
  <si>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</si>
  <si>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</si>
  <si>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</si>
  <si>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</si>
  <si>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</si>
  <si>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</si>
  <si>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</si>
  <si>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</si>
  <si>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</si>
  <si>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</si>
  <si>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</si>
  <si>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</si>
  <si>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</si>
  <si>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</si>
  <si>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</si>
  <si>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</si>
  <si>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</si>
  <si>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</si>
  <si>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</si>
  <si>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</si>
  <si>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</si>
  <si>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</si>
  <si>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</si>
  <si>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</si>
  <si>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</si>
  <si>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</si>
  <si>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</si>
  <si>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</si>
  <si>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</si>
  <si>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</si>
  <si>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</si>
  <si>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</si>
  <si>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</si>
  <si>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</si>
  <si>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</si>
  <si>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</si>
  <si>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</si>
  <si>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</si>
  <si>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</si>
  <si>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</si>
  <si>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</si>
  <si>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</si>
  <si>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</si>
  <si>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</si>
  <si>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</si>
  <si>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</si>
  <si>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</si>
  <si>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</si>
  <si>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</si>
  <si>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</si>
  <si>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</si>
  <si>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</si>
  <si>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</si>
  <si>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</si>
  <si>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</si>
  <si>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</si>
  <si>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</si>
  <si>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</si>
  <si>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</si>
  <si>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</si>
  <si>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</si>
  <si>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</si>
  <si>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</si>
  <si>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</si>
  <si>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</si>
  <si>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</si>
  <si>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</si>
  <si>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</si>
  <si>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</si>
  <si>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</si>
  <si>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</si>
  <si>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</si>
  <si>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</si>
  <si>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</si>
  <si>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</si>
  <si>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</si>
  <si>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</si>
  <si>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</si>
  <si>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</si>
  <si>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</si>
  <si>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</si>
  <si>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</si>
  <si>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</si>
  <si>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</si>
  <si>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</si>
  <si>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</si>
  <si>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</si>
  <si>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</si>
  <si>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</si>
  <si>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</si>
  <si>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</si>
  <si>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</si>
  <si>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</si>
  <si>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</si>
  <si>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</si>
  <si>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</si>
  <si>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</si>
  <si>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</si>
  <si>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</si>
  <si>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</si>
  <si>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</si>
  <si>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</si>
  <si>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</si>
  <si>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</si>
  <si>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</si>
  <si>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</si>
  <si>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</si>
  <si>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</si>
  <si>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</si>
  <si>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</si>
  <si>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</si>
  <si>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</si>
  <si>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</si>
  <si>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</si>
  <si>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</si>
  <si>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</si>
  <si>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</si>
  <si>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</si>
  <si>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</si>
  <si>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</si>
  <si>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</si>
  <si>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</si>
  <si>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</si>
  <si>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</si>
  <si>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</si>
  <si>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</si>
  <si>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</si>
  <si>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</si>
  <si>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</si>
  <si>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</si>
  <si>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</si>
  <si>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</si>
  <si>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</si>
  <si>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</si>
  <si>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</si>
  <si>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</si>
  <si>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</si>
  <si>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</si>
  <si>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</si>
  <si>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</si>
  <si>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</si>
  <si>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</si>
  <si>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</si>
  <si>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</si>
  <si>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</si>
  <si>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</si>
  <si>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</si>
  <si>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</si>
  <si>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</si>
  <si>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(3,b)</t>
  </si>
  <si>
    <t>Adjusted Percent
(2008/09 - 2012/13)</t>
  </si>
  <si>
    <t>Adjusted Percent
(2013/14 - 2017/18)</t>
  </si>
  <si>
    <t>Adjusted Percent
(2018/19 - 2022/23)</t>
  </si>
  <si>
    <t>Count 
(2008/09-2012/13)</t>
  </si>
  <si>
    <t>Count 
(2013/14-2017/18)</t>
  </si>
  <si>
    <t>Count 
(2018/19-2022/23)</t>
  </si>
  <si>
    <t>Crude Percent
(2008/09-2012/13)</t>
  </si>
  <si>
    <t>Adjusted Percent
(2008/09-2012/13)</t>
  </si>
  <si>
    <t>Crude Percent
(2013/14-2017/18)</t>
  </si>
  <si>
    <t>Adjusted Percent
(2013/14-2017/18)</t>
  </si>
  <si>
    <t>Adjusted Percent
(2018/19-2022/23)</t>
  </si>
  <si>
    <t>2008/09-2012/13</t>
  </si>
  <si>
    <t>2013/14-2017/18</t>
  </si>
  <si>
    <t>2018/19-2022/23</t>
  </si>
  <si>
    <t>Crude and Age &amp; Sex Adjusted Average Substance Abuse Prevalence by Regions, 2008/09-2012/13, 2013/14-2017/18 &amp; 2018/19-2022/23 (ref), per 100</t>
  </si>
  <si>
    <t>(a)</t>
  </si>
  <si>
    <t>(1,3)</t>
  </si>
  <si>
    <t>(2,3,a)</t>
  </si>
  <si>
    <t>(3,a)</t>
  </si>
  <si>
    <t>(1,2)</t>
  </si>
  <si>
    <t>(1,2,a)</t>
  </si>
  <si>
    <t>Crude and Age &amp; Sex Adjusted Average Substance Abuse Prevalence by Income Quintile, 2008/09-2012/13, 2013/14-2017/18, &amp; 2018/19-2022/23, per 100</t>
  </si>
  <si>
    <t>2,3</t>
  </si>
  <si>
    <t xml:space="preserve">date:  November 28, 2024 </t>
  </si>
  <si>
    <t>Total count and percent of residents (age 10+) diagnosed with a disorder</t>
  </si>
  <si>
    <t>Age- and sex-adjusted percent of residents (age 10+) diagnosed with a disorder</t>
  </si>
  <si>
    <t>Health Region</t>
  </si>
  <si>
    <t>Community Area</t>
  </si>
  <si>
    <t>Neighborhood Cluster</t>
  </si>
  <si>
    <t>District</t>
  </si>
  <si>
    <t>If you require this document in a different accessible format, please contact us: by phone at 204-789-3819 or by email at info@cpe.umanitoba.ca.</t>
  </si>
  <si>
    <t>End of worksheet</t>
  </si>
  <si>
    <t>bold = statistically significant</t>
  </si>
  <si>
    <t>Crude Percent
(2018/19-2022/23)</t>
  </si>
  <si>
    <t xml:space="preserve">Substance Use Disorder Prevalence Counts, Crude Prevalence, and Adjusted Prevalence by Health Region, 2008/09-2012/13, 2013/14-2017/18 and 2018/19-2022/23
</t>
  </si>
  <si>
    <t xml:space="preserve">Substance Use Disorder Prevalence Counts, Crude Prevalence, and Adjusted Prevalence by Winnipeg Community Area, 2008/09-2012/13, 2013/14-2017/18 and 2018/19-2022/23
</t>
  </si>
  <si>
    <t xml:space="preserve">Substance Use Disorder Prevalence Counts, Crude Prevalence, and Adjusted Prevalence by Winnipeg Neighbourhood Cluster, 2008/09-2012/13, 2013/14-2017/18 and 2018/19-2022/23
</t>
  </si>
  <si>
    <t xml:space="preserve">Substance Use Disorder Prevalence Counts, Crude Prevalence, and Adjusted Prevalence by District in Southern Health-Santé Sud, 2008/09-2012/13, 2013/14-2017/18 and 2018/19-2022/23
</t>
  </si>
  <si>
    <t xml:space="preserve">Substance Use Disorder Prevalence Counts, Crude Prevalence, and Adjusted Prevalence by District in Interlake-Eastern RHA, 2008/09-2012/13, 2013/14-2017/18 and 2018/19-2022/23
</t>
  </si>
  <si>
    <t xml:space="preserve">Substance Use Disorder Prevalence Counts, Crude Prevalence, and Adjusted Prevalence by District in Prairie Mountain, 2008/09-2012/13, 2013/14-2017/18 and 2018/19-2022/23
</t>
  </si>
  <si>
    <t xml:space="preserve">Substance Use Disorder Prevalence Counts, Crude Prevalence, and Adjusted Prevalence by District in Northern Health Region, 2008/09-2012/13, 2013/14-2017/18 and 2018/19-2022/23
</t>
  </si>
  <si>
    <t xml:space="preserve">Adjusted Prevalence of Substance Use Disorders by Income Quintile, 2008/09-2012/13, 2013/14-2017/18 and 2018/19-2022/23
</t>
  </si>
  <si>
    <t xml:space="preserve">Statistical Tests for Adjusted Prevalence of Substance Use Disorders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</si>
</sst>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2">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c:v>
                  </c:pt>
                  <c:pt idx="1">
                    <c:v>Northern Health Region (1,2,3)</c:v>
                  </c:pt>
                  <c:pt idx="2">
                    <c:v>Prairie Mountain Health  </c:v>
                  </c:pt>
                  <c:pt idx="3">
                    <c:v>Interlake-Eastern RHA  </c:v>
                  </c:pt>
                  <c:pt idx="4">
                    <c:v>Winnipeg RHA (a)</c:v>
                  </c:pt>
                  <c:pt idx="5">
                    <c:v>Southern Health-Santé Sud (1,2,3,a)</c:v>
                  </c:pt>
                </c:lvl>
                <c:lvl>
                  <c:pt idx="0">
                    <c:v>   </c:v>
                  </c:pt>
                </c:lvl>
              </c:multiLvlStrCache>
            </c:multiLvlStrRef>
          </c:cat>
          <c:val>
            <c:numRef>
              <c:f>'Graph Data'!$H$6:$H$11</c:f>
              <c:numCache>
                <c:formatCode>0.00</c:formatCode>
                <c:ptCount val="6"/>
                <c:pt idx="0">
                  <c:v>4.9439453675999996</c:v>
                </c:pt>
                <c:pt idx="1">
                  <c:v>9.4378313745</c:v>
                </c:pt>
                <c:pt idx="2">
                  <c:v>5.7188725651999999</c:v>
                </c:pt>
                <c:pt idx="3">
                  <c:v>5.6869111541999997</c:v>
                </c:pt>
                <c:pt idx="4">
                  <c:v>4.8223886892000003</c:v>
                </c:pt>
                <c:pt idx="5">
                  <c:v>3.5480029425000001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c:v>
                  </c:pt>
                  <c:pt idx="2">
                    <c:v>Prairie Mountain Health  </c:v>
                  </c:pt>
                  <c:pt idx="3">
                    <c:v>Interlake-Eastern RHA  </c:v>
                  </c:pt>
                  <c:pt idx="4">
                    <c:v>Winnipeg RHA (a)</c:v>
                  </c:pt>
                  <c:pt idx="5">
                    <c:v>Southern Health-Santé Sud (1,2,3,a)</c:v>
                  </c:pt>
                </c:lvl>
                <c:lvl>
                  <c:pt idx="0">
                    <c:v>   </c:v>
                  </c:pt>
                </c:lvl>
              </c:multiLvlStrCache>
            </c:multiLvlStrRef>
          </c:cat>
          <c:val>
            <c:numRef>
              <c:f>'Graph Data'!$G$6:$G$11</c:f>
              <c:numCache>
                <c:formatCode>0.00</c:formatCode>
                <c:ptCount val="6"/>
                <c:pt idx="0">
                  <c:v>4.5790473876000002</c:v>
                </c:pt>
                <c:pt idx="1">
                  <c:v>9.3193339955999992</c:v>
                </c:pt>
                <c:pt idx="2">
                  <c:v>5.2635146922000002</c:v>
                </c:pt>
                <c:pt idx="3">
                  <c:v>5.0189611026999996</c:v>
                </c:pt>
                <c:pt idx="4">
                  <c:v>4.4208248067999998</c:v>
                </c:pt>
                <c:pt idx="5">
                  <c:v>3.5529356224000002</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c:v>
                  </c:pt>
                  <c:pt idx="2">
                    <c:v>Prairie Mountain Health  </c:v>
                  </c:pt>
                  <c:pt idx="3">
                    <c:v>Interlake-Eastern RHA  </c:v>
                  </c:pt>
                  <c:pt idx="4">
                    <c:v>Winnipeg RHA (a)</c:v>
                  </c:pt>
                  <c:pt idx="5">
                    <c:v>Southern Health-Santé Sud (1,2,3,a)</c:v>
                  </c:pt>
                </c:lvl>
                <c:lvl>
                  <c:pt idx="0">
                    <c:v>   </c:v>
                  </c:pt>
                </c:lvl>
              </c:multiLvlStrCache>
            </c:multiLvlStrRef>
          </c:cat>
          <c:val>
            <c:numRef>
              <c:f>'Graph Data'!$F$6:$F$11</c:f>
              <c:numCache>
                <c:formatCode>0.00</c:formatCode>
                <c:ptCount val="6"/>
                <c:pt idx="0">
                  <c:v>5.2280163460000004</c:v>
                </c:pt>
                <c:pt idx="1">
                  <c:v>9.9688768616000001</c:v>
                </c:pt>
                <c:pt idx="2">
                  <c:v>5.7729722086999997</c:v>
                </c:pt>
                <c:pt idx="3">
                  <c:v>5.5075557193</c:v>
                </c:pt>
                <c:pt idx="4">
                  <c:v>5.1525771757000003</c:v>
                </c:pt>
                <c:pt idx="5">
                  <c:v>4.0695188270999996</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2"/>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1"/>
      </c:valAx>
      <c:spPr>
        <a:noFill/>
        <a:ln>
          <a:solidFill>
            <a:schemeClr val="tx1"/>
          </a:solidFill>
        </a:ln>
      </c:spPr>
    </c:plotArea>
    <c:legend>
      <c:legendPos val="r"/>
      <c:layout>
        <c:manualLayout>
          <c:xMode val="edge"/>
          <c:yMode val="edge"/>
          <c:x val="0.70540383344382251"/>
          <c:y val="0.11724876020390756"/>
          <c:w val="0.25288358546350709"/>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5897864559209512"/>
          <c:w val="0.8661362333747884"/>
          <c:h val="0.50687151029687461"/>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7.0655193517999999</c:v>
                </c:pt>
                <c:pt idx="1">
                  <c:v>5.6420507327999996</c:v>
                </c:pt>
                <c:pt idx="2">
                  <c:v>5.0443730568999996</c:v>
                </c:pt>
                <c:pt idx="3">
                  <c:v>5.5274612287</c:v>
                </c:pt>
                <c:pt idx="4">
                  <c:v>4.8512532363999998</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7.4218825893</c:v>
                </c:pt>
                <c:pt idx="1">
                  <c:v>5.6119095036999997</c:v>
                </c:pt>
                <c:pt idx="2">
                  <c:v>4.7837057489000001</c:v>
                </c:pt>
                <c:pt idx="3">
                  <c:v>4.1337177251000004</c:v>
                </c:pt>
                <c:pt idx="4">
                  <c:v>3.7423605442999999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6.6756204532999996</c:v>
                </c:pt>
                <c:pt idx="1">
                  <c:v>7.2078100086000001</c:v>
                </c:pt>
                <c:pt idx="2">
                  <c:v>5.1104828965999998</c:v>
                </c:pt>
                <c:pt idx="3">
                  <c:v>4.3366697443</c:v>
                </c:pt>
                <c:pt idx="4">
                  <c:v>3.9006129217000001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775053686471017"/>
          <c:y val="0.17715737880831195"/>
          <c:w val="0.31181927247181662"/>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1514868954777784E-2"/>
          <c:y val="0.15895210938706192"/>
          <c:w val="0.8661362333747884"/>
          <c:h val="0.51303662998266719"/>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8.7393152682000004</c:v>
                </c:pt>
                <c:pt idx="1">
                  <c:v>6.0916779142999999</c:v>
                </c:pt>
                <c:pt idx="2">
                  <c:v>5.2488617502999997</c:v>
                </c:pt>
                <c:pt idx="3">
                  <c:v>4.0570613058999996</c:v>
                </c:pt>
                <c:pt idx="4">
                  <c:v>2.9022435980000001</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7.8984021046999997</c:v>
                </c:pt>
                <c:pt idx="1">
                  <c:v>5.4163167265999999</c:v>
                </c:pt>
                <c:pt idx="2">
                  <c:v>4.2196647174999997</c:v>
                </c:pt>
                <c:pt idx="3">
                  <c:v>3.4040808142999999</c:v>
                </c:pt>
                <c:pt idx="4">
                  <c:v>2.3179632083000001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8.5045325355999992</c:v>
                </c:pt>
                <c:pt idx="1">
                  <c:v>5.5777470552999997</c:v>
                </c:pt>
                <c:pt idx="2">
                  <c:v>4.2331201957999998</c:v>
                </c:pt>
                <c:pt idx="3">
                  <c:v>3.5218508167999998</c:v>
                </c:pt>
                <c:pt idx="4">
                  <c:v>2.7445645963</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956551633198955"/>
          <c:y val="0.17289941657845259"/>
          <c:w val="0.30379133230355776"/>
          <c:h val="0.20014162594316595"/>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prevalence of substance use disorders by Manitoba health region for the years 2008/09-2012/13, 2013/14-2017/18, and 2018/19-2022/23. Values represent the age- and sex-adjusted percent of residents diagnosed with the disorder aged 10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5.3: Prevalence of Substance Use Disorders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10+) diagnosed with a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substance use disorders by rural income quintile, 2008/09-2012/13, 2013/14-2017/18 and 2018/19-2022/23, based on the age- and sex-adjusted percent of residents diagnosed with a disorder aged 10 and older. Data points are plotted for each quintile and connected with lines. An asterisk indicates a statistically significant linear trend across income quintiles. ">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Substance Use Disorders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10+) diagnosed with a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substance use disorders by urban income quintile, 2008/09-2012/13, 2013/14-2017/18 and 2018/19-2022/23, based on the age- and sex-adjusted percent of residents diagnosed with a disorder aged 10 and older. Data points are plotted for each quintile and connected with lines. An asterisk indicates a statistically significant linear trend across income quintiles. ">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Substance Use Disorders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10+) diagnosed with a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Percent_x000a_(2008/09-2012/13)" dataDxfId="98"/>
    <tableColumn id="9" xr3:uid="{E533163E-0B38-4D72-A5E4-7C9E8DE92DB0}" name="Adjusted Percent_x000a_(2008/09-2012/13)" dataDxfId="97"/>
    <tableColumn id="4" xr3:uid="{E905B87B-6CF6-472D-A463-4DD4DF0F4579}" name="Count _x000a_(2013/14-2017/18)" dataDxfId="96"/>
    <tableColumn id="5" xr3:uid="{42AC696E-0C0F-41CD-87FE-48FEB719A977}" name="Crude Percent_x000a_(2013/14-2017/18)" dataDxfId="95"/>
    <tableColumn id="10" xr3:uid="{9B6946B1-8EB7-4F82-B7C6-45A6E18E0B8E}" name="Adjusted Percent_x000a_(2013/14-2017/18)" dataDxfId="94"/>
    <tableColumn id="6" xr3:uid="{98A3EF03-EBD3-4B5B-968D-B7D8D08DA0B7}" name="Count _x000a_(2018/19-2022/23)" dataDxfId="93"/>
    <tableColumn id="7" xr3:uid="{207C225F-DEFE-422A-B44A-EF5A1D5B5E9B}" name="Crude Percent_x000a_(2018/19-2022/23)" dataDxfId="92"/>
    <tableColumn id="12" xr3:uid="{99B711D0-E2B7-4818-8B64-BF6600B64A94}" name="Adjusted Percent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08/09-2012/13)" dataDxfId="86"/>
    <tableColumn id="3" xr3:uid="{6986163F-37F9-4C51-B8BF-49EF97C8AA8E}" name="Crude Percent_x000a_(2008/09-2012/13)" dataDxfId="85"/>
    <tableColumn id="8" xr3:uid="{E1FE3E8A-F8CF-4F43-A07A-29CA47C07498}" name="Adjusted Percent_x000a_(2008/09-2012/13)" dataDxfId="84" dataCellStyle="Data - percent"/>
    <tableColumn id="4" xr3:uid="{17D3DE66-4D16-4579-9390-FCE7DFAD63F4}" name="Count _x000a_(2013/14-2017/18)" dataDxfId="83" dataCellStyle="Data - counts"/>
    <tableColumn id="5" xr3:uid="{CB9FD7DB-67DB-469A-B19C-D7838272F54A}" name="Crude Percent_x000a_(2013/14-2017/18)" dataDxfId="82"/>
    <tableColumn id="9" xr3:uid="{13A8AFE8-2E00-4BDF-B370-B87F79D187D2}" name="Adjusted Percent_x000a_(2013/14-2017/18)" dataDxfId="81" dataCellStyle="Data - percent"/>
    <tableColumn id="6" xr3:uid="{DE6F0234-9AFC-4F7C-B44E-7E3EF1DFD886}" name="Count _x000a_(2018/19-2022/23)" dataDxfId="80" dataCellStyle="Data - counts"/>
    <tableColumn id="7" xr3:uid="{DEF3260F-6C20-44F1-A215-7DE7E706528E}" name="Crude Percent_x000a_(2018/19-2022/23)" dataDxfId="79" dataCellStyle="Data - percent"/>
    <tableColumn id="10" xr3:uid="{FD57EE1E-18E1-452C-A821-2E362C658130}" name="Adjusted Percent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08/09-2012/13)" dataDxfId="73"/>
    <tableColumn id="3" xr3:uid="{799AD68C-F0F9-49AB-810E-8A8E76B68BB8}" name="Crude Percent_x000a_(2008/09-2012/13)" dataDxfId="72"/>
    <tableColumn id="8" xr3:uid="{0C919304-67A1-4AA3-8103-645F25F7CD26}" name="Adjusted Percent_x000a_(2008/09-2012/13)" dataDxfId="71" dataCellStyle="Data - percent"/>
    <tableColumn id="4" xr3:uid="{9B3EB30E-4811-4C2F-87EE-547A53BB9DF3}" name="Count _x000a_(2013/14-2017/18)" dataDxfId="70" dataCellStyle="Data - counts"/>
    <tableColumn id="5" xr3:uid="{0F12AD61-6D7D-4366-8714-6875C0A34F39}" name="Crude Percent_x000a_(2013/14-2017/18)" dataDxfId="69"/>
    <tableColumn id="9" xr3:uid="{2605FB17-AA4C-4FAA-83FA-01A01B6C0FC0}" name="Adjusted Percent_x000a_(2013/14-2017/18)" dataDxfId="68" dataCellStyle="Data - percent"/>
    <tableColumn id="6" xr3:uid="{43E0FA13-9B54-44D6-B201-10E3B3EA5D72}" name="Count _x000a_(2018/19-2022/23)" dataDxfId="67" dataCellStyle="Data - counts"/>
    <tableColumn id="7" xr3:uid="{C517B006-E5E4-45CE-8275-34DFC91A1A27}" name="Crude Percent_x000a_(2018/19-2022/23)" dataDxfId="66" dataCellStyle="Data - percent"/>
    <tableColumn id="10" xr3:uid="{B737B69A-8423-4615-A441-837880882BBA}" name="Adjusted Percent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08/09-2012/13)" dataDxfId="60"/>
    <tableColumn id="3" xr3:uid="{BA0D3DA2-FE1B-492A-B643-3CFEFEDAF728}" name="Crude Percent_x000a_(2008/09-2012/13)" dataDxfId="59"/>
    <tableColumn id="8" xr3:uid="{CFB65243-E5B2-44C6-8D0C-FB9438A58613}" name="Adjusted Percent_x000a_(2008/09-2012/13)" dataDxfId="58"/>
    <tableColumn id="4" xr3:uid="{65A87695-A081-48FE-8DE3-008DDF3ABE7B}" name="Count _x000a_(2013/14-2017/18)" dataDxfId="57"/>
    <tableColumn id="5" xr3:uid="{94433568-4669-42E6-80A7-30B3ED87FD6E}" name="Crude Percent_x000a_(2013/14-2017/18)" dataDxfId="56"/>
    <tableColumn id="9" xr3:uid="{3F299B8B-FCEB-4979-A7AE-BD2BD5C89E3E}" name="Adjusted Percent_x000a_(2013/14-2017/18)" dataDxfId="55"/>
    <tableColumn id="6" xr3:uid="{F9BAEEB1-906A-4FDA-B891-D116C64ECB71}" name="Count _x000a_(2018/19-2022/23)" dataDxfId="54"/>
    <tableColumn id="7" xr3:uid="{0CF98AB4-2418-42C1-BA44-73FF78F5589D}" name="Crude Percent_x000a_(2018/19-2022/23)" dataDxfId="53"/>
    <tableColumn id="10" xr3:uid="{9C6E716E-CAD9-42C6-B721-1B82BF58347E}" name="Adjusted Percent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08/09-2012/13)" dataDxfId="47"/>
    <tableColumn id="3" xr3:uid="{E7B9AA8C-BAA1-45C8-B8D1-E513DF08F7CD}" name="Crude Percent_x000a_(2008/09-2012/13)" dataDxfId="46"/>
    <tableColumn id="8" xr3:uid="{5833F9F7-6CE0-4C5D-9C27-545F1A6F2CD5}" name="Adjusted Percent_x000a_(2008/09-2012/13)" dataDxfId="45"/>
    <tableColumn id="4" xr3:uid="{AA22EA7D-5DC0-4F3A-8ECA-5325860C71C2}" name="Count _x000a_(2013/14-2017/18)" dataDxfId="44"/>
    <tableColumn id="5" xr3:uid="{8961EBF3-9061-40CF-8EED-1A80E878AA94}" name="Crude Percent_x000a_(2013/14-2017/18)" dataDxfId="43"/>
    <tableColumn id="9" xr3:uid="{670C5F53-3547-4206-A3B4-00F4526F41EF}" name="Adjusted Percent_x000a_(2013/14-2017/18)" dataDxfId="42"/>
    <tableColumn id="6" xr3:uid="{5AE41F3B-C96C-4164-9A3A-D1DA1E86C419}" name="Count _x000a_(2018/19-2022/23)" dataDxfId="41"/>
    <tableColumn id="7" xr3:uid="{CC94DDF7-9E48-4746-955D-E442C96C3982}" name="Crude Percent_x000a_(2018/19-2022/23)" dataDxfId="40"/>
    <tableColumn id="10" xr3:uid="{1DCF345B-E210-451E-A2D4-F32F96B5D28A}" name="Adjusted Percent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08/09-2012/13)" dataDxfId="34"/>
    <tableColumn id="3" xr3:uid="{26BCE2F9-001A-4F33-B3FE-6D6410B9F6A9}" name="Crude Percent_x000a_(2008/09-2012/13)" dataDxfId="33"/>
    <tableColumn id="8" xr3:uid="{78EE06CD-91BE-4824-9F4D-66929B7D5852}" name="Adjusted Percent_x000a_(2008/09-2012/13)" dataDxfId="32"/>
    <tableColumn id="4" xr3:uid="{ACE4089F-A593-4169-8211-DB959B0A7642}" name="Count _x000a_(2013/14-2017/18)" dataDxfId="31"/>
    <tableColumn id="5" xr3:uid="{BBAF5251-1946-45AA-B1BE-33DD00E61DDF}" name="Crude Percent_x000a_(2013/14-2017/18)" dataDxfId="30"/>
    <tableColumn id="9" xr3:uid="{0243E1F9-2123-42A5-BB23-E877D5619A14}" name="Adjusted Percent_x000a_(2013/14-2017/18)" dataDxfId="29"/>
    <tableColumn id="6" xr3:uid="{2EBEEC92-8AF4-4122-8D62-E2CACC3843A9}" name="Count _x000a_(2018/19-2022/23)" dataDxfId="28"/>
    <tableColumn id="7" xr3:uid="{EE37DAC4-2A3A-4DD3-9407-19801A4F6813}" name="Crude Percent_x000a_(2018/19-2022/23)" dataDxfId="27"/>
    <tableColumn id="10" xr3:uid="{E85AC16D-EACE-461E-8B26-B1F5656F1FD6}" name="Adjusted Percent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08/09-2012/13)" dataDxfId="21"/>
    <tableColumn id="3" xr3:uid="{054969E8-9BFF-44EA-9AC6-6F628BFD315E}" name="Crude Percent_x000a_(2008/09-2012/13)" dataDxfId="20"/>
    <tableColumn id="8" xr3:uid="{D76499AF-A597-492A-91E1-B9288188753A}" name="Adjusted Percent_x000a_(2008/09-2012/13)" dataDxfId="19"/>
    <tableColumn id="4" xr3:uid="{82B9FAD0-A182-4979-A453-ABA4A726790B}" name="Count _x000a_(2013/14-2017/18)" dataDxfId="18"/>
    <tableColumn id="5" xr3:uid="{112A539F-2360-4C14-A71A-5D32AF2F734D}" name="Crude Percent_x000a_(2013/14-2017/18)" dataDxfId="17"/>
    <tableColumn id="9" xr3:uid="{7A0D3EB2-8D1A-44C5-A259-DABF8E4C74B0}" name="Adjusted Percent_x000a_(2013/14-2017/18)" dataDxfId="16"/>
    <tableColumn id="6" xr3:uid="{FB9C8903-1AC8-4A75-8E6F-8F2F08F49C57}" name="Count _x000a_(2018/19-2022/23)" dataDxfId="15"/>
    <tableColumn id="7" xr3:uid="{290570BD-3038-4C7F-AC18-9BCCFD7BFA28}" name="Crude Percent_x000a_(2018/19-2022/23)" dataDxfId="14"/>
    <tableColumn id="10" xr3:uid="{926D0B2F-0520-4633-993E-B9FF02B30FFE}" name="Adjusted Percent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08/09 - 2012/13)" dataDxfId="8" dataCellStyle="Data - percent"/>
    <tableColumn id="3" xr3:uid="{25DBBBAA-19F0-44AB-A7A3-E2C9680F4E3D}" name="Adjusted Percent_x000a_(2013/14 - 2017/18)" dataDxfId="7" dataCellStyle="Data - percent"/>
    <tableColumn id="4" xr3:uid="{B1A4B07F-07FA-4054-9241-0E968E724E9B}" name="Adjusted Percent_x000a_(2018/19 -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920227-A977-4755-BD47-32AD43BED83A}" name="Table919331221303948664" displayName="Table919331221303948664" ref="A2:B12" totalsRowShown="0" headerRowDxfId="5" dataDxfId="3" headerRowBorderDxfId="4">
  <tableColumns count="2">
    <tableColumn id="1" xr3:uid="{57F03B48-93DD-4BEF-BA7A-68D7F47730BF}" name="Statistical Tests" dataDxfId="2"/>
    <tableColumn id="2" xr3:uid="{021A0EB2-21C9-47C0-8A6B-7305B3F73895}"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0" t="s">
        <v>461</v>
      </c>
      <c r="B1" s="61"/>
      <c r="C1" s="61"/>
      <c r="D1" s="61"/>
      <c r="E1" s="61"/>
      <c r="F1" s="61"/>
      <c r="G1" s="61"/>
      <c r="H1" s="61"/>
      <c r="I1" s="61"/>
      <c r="J1" s="61"/>
      <c r="K1" s="61"/>
      <c r="L1" s="61"/>
    </row>
    <row r="2" spans="1:18" s="62" customFormat="1" ht="18.899999999999999" customHeight="1" x14ac:dyDescent="0.3">
      <c r="A2" s="1" t="s">
        <v>451</v>
      </c>
      <c r="B2" s="63"/>
      <c r="C2" s="63"/>
      <c r="D2" s="63"/>
      <c r="E2" s="63"/>
      <c r="F2" s="63"/>
      <c r="G2" s="63"/>
      <c r="H2" s="63"/>
      <c r="I2" s="63"/>
      <c r="J2" s="63"/>
      <c r="K2" s="61"/>
      <c r="L2" s="61"/>
    </row>
    <row r="3" spans="1:18" s="66" customFormat="1" ht="54" customHeight="1" x14ac:dyDescent="0.3">
      <c r="A3" s="102" t="s">
        <v>453</v>
      </c>
      <c r="B3" s="64" t="s">
        <v>430</v>
      </c>
      <c r="C3" s="64" t="s">
        <v>433</v>
      </c>
      <c r="D3" s="64" t="s">
        <v>434</v>
      </c>
      <c r="E3" s="64" t="s">
        <v>431</v>
      </c>
      <c r="F3" s="64" t="s">
        <v>435</v>
      </c>
      <c r="G3" s="64" t="s">
        <v>436</v>
      </c>
      <c r="H3" s="64" t="s">
        <v>432</v>
      </c>
      <c r="I3" s="64" t="s">
        <v>460</v>
      </c>
      <c r="J3" s="64" t="s">
        <v>437</v>
      </c>
      <c r="Q3" s="67"/>
      <c r="R3" s="67"/>
    </row>
    <row r="4" spans="1:18" s="62" customFormat="1" ht="18.899999999999999" customHeight="1" x14ac:dyDescent="0.3">
      <c r="A4" s="68" t="s">
        <v>174</v>
      </c>
      <c r="B4" s="69">
        <v>6028</v>
      </c>
      <c r="C4" s="70">
        <v>4.0131819846000001</v>
      </c>
      <c r="D4" s="70">
        <v>4.0695188270999996</v>
      </c>
      <c r="E4" s="69">
        <v>5683</v>
      </c>
      <c r="F4" s="70">
        <v>3.4530109794000001</v>
      </c>
      <c r="G4" s="70">
        <v>3.5529356224000002</v>
      </c>
      <c r="H4" s="69">
        <v>5816</v>
      </c>
      <c r="I4" s="70">
        <v>3.2349571156999999</v>
      </c>
      <c r="J4" s="71">
        <v>3.5480029425000001</v>
      </c>
    </row>
    <row r="5" spans="1:18" s="62" customFormat="1" ht="18.899999999999999" customHeight="1" x14ac:dyDescent="0.3">
      <c r="A5" s="68" t="s">
        <v>169</v>
      </c>
      <c r="B5" s="69">
        <v>32965</v>
      </c>
      <c r="C5" s="70">
        <v>5.296731018</v>
      </c>
      <c r="D5" s="70">
        <v>5.1525771757000003</v>
      </c>
      <c r="E5" s="69">
        <v>30596</v>
      </c>
      <c r="F5" s="70">
        <v>4.5575201465999999</v>
      </c>
      <c r="G5" s="70">
        <v>4.4208248067999998</v>
      </c>
      <c r="H5" s="69">
        <v>33238</v>
      </c>
      <c r="I5" s="70">
        <v>4.7494120033999998</v>
      </c>
      <c r="J5" s="71">
        <v>4.8223886892000003</v>
      </c>
    </row>
    <row r="6" spans="1:18" s="62" customFormat="1" ht="18.899999999999999" customHeight="1" x14ac:dyDescent="0.3">
      <c r="A6" s="68" t="s">
        <v>49</v>
      </c>
      <c r="B6" s="69">
        <v>5865</v>
      </c>
      <c r="C6" s="70">
        <v>5.4868978678999998</v>
      </c>
      <c r="D6" s="70">
        <v>5.5075557193</v>
      </c>
      <c r="E6" s="69">
        <v>5571</v>
      </c>
      <c r="F6" s="70">
        <v>4.9521320569</v>
      </c>
      <c r="G6" s="70">
        <v>5.0189611026999996</v>
      </c>
      <c r="H6" s="69">
        <v>6463</v>
      </c>
      <c r="I6" s="70">
        <v>5.4740568834000003</v>
      </c>
      <c r="J6" s="71">
        <v>5.6869111541999997</v>
      </c>
    </row>
    <row r="7" spans="1:18" s="62" customFormat="1" ht="18.899999999999999" customHeight="1" x14ac:dyDescent="0.3">
      <c r="A7" s="68" t="s">
        <v>172</v>
      </c>
      <c r="B7" s="69">
        <v>8395</v>
      </c>
      <c r="C7" s="70">
        <v>5.8575216298999999</v>
      </c>
      <c r="D7" s="70">
        <v>5.7729722086999997</v>
      </c>
      <c r="E7" s="69">
        <v>7808</v>
      </c>
      <c r="F7" s="70">
        <v>5.3047802810000002</v>
      </c>
      <c r="G7" s="70">
        <v>5.2635146922000002</v>
      </c>
      <c r="H7" s="69">
        <v>8366</v>
      </c>
      <c r="I7" s="70">
        <v>5.5511319903</v>
      </c>
      <c r="J7" s="71">
        <v>5.7188725651999999</v>
      </c>
    </row>
    <row r="8" spans="1:18" s="62" customFormat="1" ht="18.899999999999999" customHeight="1" x14ac:dyDescent="0.3">
      <c r="A8" s="68" t="s">
        <v>170</v>
      </c>
      <c r="B8" s="69">
        <v>5938</v>
      </c>
      <c r="C8" s="70">
        <v>10.245173312</v>
      </c>
      <c r="D8" s="70">
        <v>9.9688768616000001</v>
      </c>
      <c r="E8" s="69">
        <v>5689</v>
      </c>
      <c r="F8" s="70">
        <v>9.4359025394000007</v>
      </c>
      <c r="G8" s="70">
        <v>9.3193339955999992</v>
      </c>
      <c r="H8" s="69">
        <v>5849</v>
      </c>
      <c r="I8" s="70">
        <v>9.4153440004999993</v>
      </c>
      <c r="J8" s="71">
        <v>9.4378313745</v>
      </c>
      <c r="Q8" s="72"/>
    </row>
    <row r="9" spans="1:18" s="62" customFormat="1" ht="18.899999999999999" customHeight="1" x14ac:dyDescent="0.3">
      <c r="A9" s="73" t="s">
        <v>29</v>
      </c>
      <c r="B9" s="74">
        <v>59725</v>
      </c>
      <c r="C9" s="75">
        <v>5.4990433644000003</v>
      </c>
      <c r="D9" s="75">
        <v>5.2280163460000004</v>
      </c>
      <c r="E9" s="74">
        <v>55755</v>
      </c>
      <c r="F9" s="75">
        <v>4.8008245483999996</v>
      </c>
      <c r="G9" s="75">
        <v>4.5790473876000002</v>
      </c>
      <c r="H9" s="74">
        <v>60103</v>
      </c>
      <c r="I9" s="75">
        <v>4.9439453675999996</v>
      </c>
      <c r="J9" s="76">
        <v>4.9439453675999996</v>
      </c>
    </row>
    <row r="10" spans="1:18" ht="18.899999999999999" customHeight="1" x14ac:dyDescent="0.25">
      <c r="A10" s="77" t="s">
        <v>420</v>
      </c>
    </row>
    <row r="11" spans="1:18" x14ac:dyDescent="0.25">
      <c r="B11" s="79"/>
      <c r="H11" s="79"/>
    </row>
    <row r="12" spans="1:18" x14ac:dyDescent="0.25">
      <c r="A12" s="119" t="s">
        <v>457</v>
      </c>
      <c r="B12" s="80"/>
      <c r="C12" s="80"/>
      <c r="D12" s="80"/>
      <c r="E12" s="80"/>
      <c r="F12" s="80"/>
      <c r="G12" s="80"/>
      <c r="H12" s="80"/>
      <c r="I12" s="80"/>
      <c r="J12" s="80"/>
    </row>
    <row r="13" spans="1:18" x14ac:dyDescent="0.25">
      <c r="B13" s="79"/>
      <c r="H13" s="79"/>
    </row>
    <row r="14" spans="1:18" ht="15.6" x14ac:dyDescent="0.3">
      <c r="A14" s="121" t="s">
        <v>458</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U53" sqref="U53"/>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Substance Abuse Prevalence by Regions, 2008/09-2012/13, 2013/14-2017/18 &amp; 2018/19-2022/23 (ref), per 100</v>
      </c>
    </row>
    <row r="3" spans="1:34" x14ac:dyDescent="0.3">
      <c r="B3" s="30" t="str">
        <f>'Raw Data'!B6</f>
        <v xml:space="preserve">date:  November 28, 2024 </v>
      </c>
    </row>
    <row r="4" spans="1:34" x14ac:dyDescent="0.3">
      <c r="AD4"/>
      <c r="AE4"/>
    </row>
    <row r="5" spans="1:34" s="3" customFormat="1" x14ac:dyDescent="0.3">
      <c r="A5" s="3" t="s">
        <v>239</v>
      </c>
      <c r="B5" s="2" t="s">
        <v>179</v>
      </c>
      <c r="C5" s="3" t="s">
        <v>129</v>
      </c>
      <c r="D5" s="32" t="s">
        <v>395</v>
      </c>
      <c r="E5" s="2" t="s">
        <v>396</v>
      </c>
      <c r="F5" s="7" t="s">
        <v>438</v>
      </c>
      <c r="G5" s="7" t="s">
        <v>439</v>
      </c>
      <c r="H5" s="7" t="s">
        <v>440</v>
      </c>
      <c r="I5" s="15"/>
      <c r="J5" s="19" t="s">
        <v>268</v>
      </c>
      <c r="K5" s="16"/>
    </row>
    <row r="6" spans="1:34" x14ac:dyDescent="0.3">
      <c r="A6">
        <v>6</v>
      </c>
      <c r="B6" s="33" t="s">
        <v>130</v>
      </c>
      <c r="C6" t="str">
        <f>IF('Raw Data'!BC13&lt;0,CONCATENATE("(",-1*'Raw Data'!BC13,")"),'Raw Data'!BC13)</f>
        <v>(a)</v>
      </c>
      <c r="D6" s="34" t="s">
        <v>48</v>
      </c>
      <c r="E6" s="30" t="str">
        <f t="shared" ref="E6:E11" si="0">CONCATENATE(B6)&amp; (C6)</f>
        <v>Manitoba (a)</v>
      </c>
      <c r="F6" s="13">
        <f>'Raw Data'!E13</f>
        <v>5.2280163460000004</v>
      </c>
      <c r="G6" s="13">
        <f>'Raw Data'!Q13</f>
        <v>4.5790473876000002</v>
      </c>
      <c r="H6" s="13">
        <f>'Raw Data'!AC13</f>
        <v>4.9439453675999996</v>
      </c>
      <c r="J6" s="19">
        <v>8</v>
      </c>
      <c r="K6" s="17" t="s">
        <v>162</v>
      </c>
      <c r="L6" s="35"/>
      <c r="M6"/>
      <c r="N6" s="33"/>
      <c r="S6" s="6"/>
      <c r="T6" s="6"/>
      <c r="U6" s="6"/>
      <c r="AA6"/>
      <c r="AB6"/>
      <c r="AC6"/>
      <c r="AD6"/>
      <c r="AE6"/>
    </row>
    <row r="7" spans="1:34" x14ac:dyDescent="0.3">
      <c r="A7">
        <v>5</v>
      </c>
      <c r="B7" s="33" t="s">
        <v>170</v>
      </c>
      <c r="C7" t="str">
        <f>IF('Raw Data'!BC12&lt;0,CONCATENATE("(",-1*'Raw Data'!BC12,")"),'Raw Data'!BC12)</f>
        <v>(1,2,3)</v>
      </c>
      <c r="D7"/>
      <c r="E7" s="30" t="str">
        <f t="shared" si="0"/>
        <v>Northern Health Region (1,2,3)</v>
      </c>
      <c r="F7" s="13">
        <f>'Raw Data'!E12</f>
        <v>9.9688768616000001</v>
      </c>
      <c r="G7" s="13">
        <f>'Raw Data'!Q12</f>
        <v>9.3193339955999992</v>
      </c>
      <c r="H7" s="13">
        <f>'Raw Data'!AC12</f>
        <v>9.4378313745</v>
      </c>
      <c r="J7" s="19">
        <v>9</v>
      </c>
      <c r="K7" s="16" t="s">
        <v>163</v>
      </c>
      <c r="L7" s="35"/>
      <c r="M7"/>
      <c r="N7" s="33"/>
      <c r="S7" s="6"/>
      <c r="T7" s="6"/>
      <c r="U7" s="6"/>
      <c r="AA7"/>
      <c r="AB7"/>
      <c r="AC7"/>
      <c r="AD7"/>
      <c r="AE7"/>
    </row>
    <row r="8" spans="1:34" x14ac:dyDescent="0.3">
      <c r="A8">
        <v>4</v>
      </c>
      <c r="B8" s="33" t="s">
        <v>172</v>
      </c>
      <c r="C8" t="str">
        <f>IF('Raw Data'!BC11&lt;0,CONCATENATE("(",-1*'Raw Data'!BC11,")"),'Raw Data'!BC11)</f>
        <v xml:space="preserve"> </v>
      </c>
      <c r="D8"/>
      <c r="E8" s="30" t="str">
        <f t="shared" si="0"/>
        <v xml:space="preserve">Prairie Mountain Health  </v>
      </c>
      <c r="F8" s="13">
        <f>'Raw Data'!E11</f>
        <v>5.7729722086999997</v>
      </c>
      <c r="G8" s="13">
        <f>'Raw Data'!Q11</f>
        <v>5.2635146922000002</v>
      </c>
      <c r="H8" s="13">
        <f>'Raw Data'!AC11</f>
        <v>5.7188725651999999</v>
      </c>
      <c r="J8" s="19">
        <v>10</v>
      </c>
      <c r="K8" s="16" t="s">
        <v>165</v>
      </c>
      <c r="L8" s="35"/>
      <c r="M8"/>
      <c r="N8" s="33"/>
      <c r="S8" s="6"/>
      <c r="T8" s="6"/>
      <c r="U8" s="6"/>
      <c r="AA8"/>
      <c r="AB8"/>
      <c r="AC8"/>
      <c r="AD8"/>
      <c r="AE8"/>
    </row>
    <row r="9" spans="1:34" x14ac:dyDescent="0.3">
      <c r="A9">
        <v>3</v>
      </c>
      <c r="B9" s="33" t="s">
        <v>171</v>
      </c>
      <c r="C9" t="str">
        <f>IF('Raw Data'!BC10&lt;0,CONCATENATE("(",-1*'Raw Data'!BC10,")"),'Raw Data'!BC10)</f>
        <v xml:space="preserve"> </v>
      </c>
      <c r="D9"/>
      <c r="E9" s="30" t="str">
        <f t="shared" si="0"/>
        <v xml:space="preserve">Interlake-Eastern RHA  </v>
      </c>
      <c r="F9" s="13">
        <f>'Raw Data'!E10</f>
        <v>5.5075557193</v>
      </c>
      <c r="G9" s="13">
        <f>'Raw Data'!Q10</f>
        <v>5.0189611026999996</v>
      </c>
      <c r="H9" s="13">
        <f>'Raw Data'!AC10</f>
        <v>5.6869111541999997</v>
      </c>
      <c r="J9" s="19">
        <v>11</v>
      </c>
      <c r="K9" s="16" t="s">
        <v>164</v>
      </c>
      <c r="L9" s="35"/>
      <c r="M9"/>
      <c r="N9" s="33"/>
      <c r="S9" s="6"/>
      <c r="T9" s="6"/>
      <c r="U9" s="6"/>
      <c r="AA9"/>
      <c r="AB9"/>
      <c r="AC9"/>
      <c r="AD9"/>
      <c r="AE9"/>
    </row>
    <row r="10" spans="1:34" x14ac:dyDescent="0.3">
      <c r="A10">
        <v>2</v>
      </c>
      <c r="B10" s="33" t="s">
        <v>173</v>
      </c>
      <c r="C10" t="str">
        <f>IF('Raw Data'!BC9&lt;0,CONCATENATE("(",-1*'Raw Data'!BC9,")"),'Raw Data'!BC9)</f>
        <v>(a)</v>
      </c>
      <c r="D10"/>
      <c r="E10" s="30" t="str">
        <f t="shared" si="0"/>
        <v>Winnipeg RHA (a)</v>
      </c>
      <c r="F10" s="13">
        <f>'Raw Data'!E9</f>
        <v>5.1525771757000003</v>
      </c>
      <c r="G10" s="13">
        <f>'Raw Data'!Q9</f>
        <v>4.4208248067999998</v>
      </c>
      <c r="H10" s="13">
        <f>'Raw Data'!AC9</f>
        <v>4.8223886892000003</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(1,2,3,a)</v>
      </c>
      <c r="D11"/>
      <c r="E11" s="30" t="str">
        <f t="shared" si="0"/>
        <v>Southern Health-Santé Sud (1,2,3,a)</v>
      </c>
      <c r="F11" s="13">
        <f>'Raw Data'!E8</f>
        <v>4.0695188270999996</v>
      </c>
      <c r="G11" s="13">
        <f>'Raw Data'!Q8</f>
        <v>3.5529356224000002</v>
      </c>
      <c r="H11" s="13">
        <f>'Raw Data'!AC8</f>
        <v>3.5480029425000001</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Substance Abuse Prevalence by Income Quintile, 2008/09-2012/13, 2013/14-2017/18, &amp; 2018/19-2022/23, per 100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422</v>
      </c>
      <c r="O17" s="6" t="s">
        <v>423</v>
      </c>
      <c r="P17" s="6" t="s">
        <v>424</v>
      </c>
      <c r="R17" s="35"/>
      <c r="V17"/>
      <c r="W17"/>
      <c r="X17"/>
      <c r="AF17" s="6"/>
      <c r="AG17" s="6"/>
      <c r="AH17" s="6"/>
    </row>
    <row r="18" spans="1:34" x14ac:dyDescent="0.3">
      <c r="B18"/>
      <c r="D18"/>
      <c r="E18"/>
      <c r="F18" s="6" t="s">
        <v>397</v>
      </c>
      <c r="G18" s="6" t="s">
        <v>398</v>
      </c>
      <c r="H18" s="6" t="s">
        <v>399</v>
      </c>
      <c r="I18"/>
      <c r="J18" s="6"/>
      <c r="K18" s="6"/>
      <c r="L18" s="6"/>
      <c r="M18" s="6"/>
      <c r="N18" s="43" t="s">
        <v>421</v>
      </c>
      <c r="O18" s="6"/>
      <c r="Q18" s="3"/>
      <c r="R18" s="35"/>
      <c r="V18"/>
      <c r="W18"/>
      <c r="X18"/>
      <c r="AF18" s="6"/>
      <c r="AG18" s="6"/>
      <c r="AH18" s="6"/>
    </row>
    <row r="19" spans="1:34" x14ac:dyDescent="0.3">
      <c r="B19" s="3" t="s">
        <v>30</v>
      </c>
      <c r="C19" s="3" t="s">
        <v>414</v>
      </c>
      <c r="D19" s="32" t="s">
        <v>395</v>
      </c>
      <c r="E19" s="2" t="s">
        <v>396</v>
      </c>
      <c r="F19" s="7" t="s">
        <v>438</v>
      </c>
      <c r="G19" s="7" t="s">
        <v>439</v>
      </c>
      <c r="H19" s="7" t="s">
        <v>440</v>
      </c>
      <c r="I19" s="7"/>
      <c r="J19" s="19" t="s">
        <v>268</v>
      </c>
      <c r="K19" s="16"/>
      <c r="L19" s="7"/>
      <c r="M19" s="14"/>
      <c r="N19" s="7" t="s">
        <v>438</v>
      </c>
      <c r="O19" s="7" t="s">
        <v>439</v>
      </c>
      <c r="P19" s="7" t="s">
        <v>440</v>
      </c>
    </row>
    <row r="20" spans="1:34" ht="27" x14ac:dyDescent="0.3">
      <c r="A20" t="s">
        <v>28</v>
      </c>
      <c r="B20" s="46" t="s">
        <v>415</v>
      </c>
      <c r="C20" s="33" t="str">
        <f>IF(OR('Raw Inc Data'!BS9="s",'Raw Inc Data'!BT9="s",'Raw Inc Data'!BU9="s")," (s)","")</f>
        <v/>
      </c>
      <c r="D20" t="s">
        <v>28</v>
      </c>
      <c r="E20" s="46" t="str">
        <f>CONCATENATE(B20,C20)</f>
        <v>R1
(Lowest)</v>
      </c>
      <c r="F20" s="13">
        <f>'Raw Inc Data'!D9</f>
        <v>7.0655193517999999</v>
      </c>
      <c r="G20" s="13">
        <f>'Raw Inc Data'!U9</f>
        <v>7.4218825893</v>
      </c>
      <c r="H20" s="13">
        <f>'Raw Inc Data'!AL9</f>
        <v>6.6756204532999996</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5.6420507327999996</v>
      </c>
      <c r="G21" s="13">
        <f>'Raw Inc Data'!U10</f>
        <v>5.6119095036999997</v>
      </c>
      <c r="H21" s="13">
        <f>'Raw Inc Data'!AL10</f>
        <v>7.2078100086000001</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5.0443730568999996</v>
      </c>
      <c r="G22" s="13">
        <f>'Raw Inc Data'!U11</f>
        <v>4.7837057489000001</v>
      </c>
      <c r="H22" s="13">
        <f>'Raw Inc Data'!AL11</f>
        <v>5.1104828965999998</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5.5274612287</v>
      </c>
      <c r="G23" s="13">
        <f>'Raw Inc Data'!U12</f>
        <v>4.1337177251000004</v>
      </c>
      <c r="H23" s="13">
        <f>'Raw Inc Data'!AL12</f>
        <v>4.3366697443</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416</v>
      </c>
      <c r="C24" s="33" t="str">
        <f>IF(OR('Raw Inc Data'!BS13="s",'Raw Inc Data'!BT13="s",'Raw Inc Data'!BU13="s")," (s)","")</f>
        <v/>
      </c>
      <c r="D24"/>
      <c r="E24" s="46" t="str">
        <f t="shared" si="1"/>
        <v>Rural R5
(Highest)</v>
      </c>
      <c r="F24" s="13">
        <f>'Raw Inc Data'!D13</f>
        <v>4.8512532363999998</v>
      </c>
      <c r="G24" s="13">
        <f>'Raw Inc Data'!U13</f>
        <v>3.7423605442999999</v>
      </c>
      <c r="H24" s="13">
        <f>'Raw Inc Data'!AL13</f>
        <v>3.9006129217000001</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417</v>
      </c>
      <c r="C25" s="33" t="str">
        <f>IF(OR('Raw Inc Data'!BS14="s",'Raw Inc Data'!BT14="s",'Raw Inc Data'!BU14="s")," (s)","")</f>
        <v/>
      </c>
      <c r="D25" t="s">
        <v>28</v>
      </c>
      <c r="E25" s="46" t="str">
        <f t="shared" si="1"/>
        <v>U1
(Lowest)</v>
      </c>
      <c r="F25" s="13">
        <f>'Raw Inc Data'!D14</f>
        <v>8.7393152682000004</v>
      </c>
      <c r="G25" s="13">
        <f>'Raw Inc Data'!U14</f>
        <v>7.8984021046999997</v>
      </c>
      <c r="H25" s="13">
        <f>'Raw Inc Data'!AL14</f>
        <v>8.5045325355999992</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6.0916779142999999</v>
      </c>
      <c r="G26" s="13">
        <f>'Raw Inc Data'!U15</f>
        <v>5.4163167265999999</v>
      </c>
      <c r="H26" s="13">
        <f>'Raw Inc Data'!AL15</f>
        <v>5.5777470552999997</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5.2488617502999997</v>
      </c>
      <c r="G27" s="13">
        <f>'Raw Inc Data'!U16</f>
        <v>4.2196647174999997</v>
      </c>
      <c r="H27" s="13">
        <f>'Raw Inc Data'!AL16</f>
        <v>4.2331201957999998</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4.0570613058999996</v>
      </c>
      <c r="G28" s="13">
        <f>'Raw Inc Data'!U17</f>
        <v>3.4040808142999999</v>
      </c>
      <c r="H28" s="13">
        <f>'Raw Inc Data'!AL17</f>
        <v>3.5218508167999998</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418</v>
      </c>
      <c r="C29" s="33" t="str">
        <f>IF(OR('Raw Inc Data'!BS18="s",'Raw Inc Data'!BT18="s",'Raw Inc Data'!BU18="s")," (s)","")</f>
        <v/>
      </c>
      <c r="D29"/>
      <c r="E29" s="46" t="str">
        <f t="shared" si="1"/>
        <v>Urban U5
(Highest)</v>
      </c>
      <c r="F29" s="13">
        <f>'Raw Inc Data'!D18</f>
        <v>2.9022435980000001</v>
      </c>
      <c r="G29" s="13">
        <f>'Raw Inc Data'!U18</f>
        <v>2.3179632083000001</v>
      </c>
      <c r="H29" s="13">
        <f>'Raw Inc Data'!AL18</f>
        <v>2.7445645963</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246</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401</v>
      </c>
      <c r="G33" s="36" t="s">
        <v>402</v>
      </c>
      <c r="H33" t="s">
        <v>403</v>
      </c>
      <c r="I33"/>
      <c r="J33" s="43" t="s">
        <v>400</v>
      </c>
      <c r="K33" s="6"/>
      <c r="L33" s="37"/>
      <c r="M33" s="36"/>
      <c r="N33" s="36"/>
      <c r="O33" s="36"/>
      <c r="R33" s="35"/>
      <c r="V33"/>
      <c r="W33"/>
      <c r="X33"/>
      <c r="AF33" s="6"/>
      <c r="AG33" s="6"/>
      <c r="AH33" s="6"/>
    </row>
    <row r="34" spans="2:34" x14ac:dyDescent="0.3">
      <c r="B34"/>
      <c r="D34"/>
      <c r="E34" s="27" t="s">
        <v>272</v>
      </c>
      <c r="F34" s="28" t="str">
        <f>IF('Raw Inc Data'!BN9="r","*","")</f>
        <v>*</v>
      </c>
      <c r="G34" s="28" t="str">
        <f>IF('Raw Inc Data'!BO9="r","*","")</f>
        <v>*</v>
      </c>
      <c r="H34" s="28" t="str">
        <f>IF('Raw Inc Data'!BP9="r","*","")</f>
        <v>*</v>
      </c>
      <c r="I34" s="26"/>
      <c r="J34" s="44" t="s">
        <v>272</v>
      </c>
      <c r="K34" s="44" t="s">
        <v>404</v>
      </c>
      <c r="L34" s="44" t="s">
        <v>406</v>
      </c>
      <c r="M34" s="44" t="s">
        <v>407</v>
      </c>
      <c r="N34"/>
      <c r="O34" s="35"/>
    </row>
    <row r="35" spans="2:34" x14ac:dyDescent="0.3">
      <c r="B35"/>
      <c r="D35"/>
      <c r="E35" s="27" t="s">
        <v>271</v>
      </c>
      <c r="F35" s="28" t="str">
        <f>IF('Raw Inc Data'!BN14="u","*","")</f>
        <v>*</v>
      </c>
      <c r="G35" s="28" t="str">
        <f>IF('Raw Inc Data'!BO14="u","*","")</f>
        <v>*</v>
      </c>
      <c r="H35" s="28" t="str">
        <f>IF('Raw Inc Data'!BP14="u","*","")</f>
        <v>*</v>
      </c>
      <c r="I35" s="38"/>
      <c r="J35" s="44" t="s">
        <v>271</v>
      </c>
      <c r="K35" s="44" t="s">
        <v>405</v>
      </c>
      <c r="L35" s="44" t="s">
        <v>409</v>
      </c>
      <c r="M35" s="44" t="s">
        <v>408</v>
      </c>
      <c r="N35"/>
      <c r="O35" s="35"/>
    </row>
    <row r="36" spans="2:34" x14ac:dyDescent="0.3">
      <c r="B36"/>
      <c r="D36"/>
      <c r="E36" s="39" t="s">
        <v>274</v>
      </c>
      <c r="F36" s="40"/>
      <c r="G36" s="28" t="str">
        <f>IF('Raw Inc Data'!BQ9="a"," (a)","")</f>
        <v xml:space="preserve"> (a)</v>
      </c>
      <c r="H36" s="28" t="str">
        <f>IF('Raw Inc Data'!BR9="b"," (b)","")</f>
        <v/>
      </c>
      <c r="I36" s="26"/>
      <c r="J36" s="44" t="s">
        <v>274</v>
      </c>
      <c r="K36" s="44"/>
      <c r="L36" s="44" t="s">
        <v>410</v>
      </c>
      <c r="M36" s="44" t="s">
        <v>411</v>
      </c>
      <c r="N36" s="6"/>
      <c r="O36" s="35"/>
    </row>
    <row r="37" spans="2:34" x14ac:dyDescent="0.3">
      <c r="B37"/>
      <c r="D37"/>
      <c r="E37" s="39" t="s">
        <v>273</v>
      </c>
      <c r="F37" s="40"/>
      <c r="G37" s="28" t="str">
        <f>IF('Raw Inc Data'!BQ14="a"," (a)","")</f>
        <v/>
      </c>
      <c r="H37" s="28" t="str">
        <f>IF('Raw Inc Data'!BR14="b"," (b)","")</f>
        <v/>
      </c>
      <c r="I37" s="26"/>
      <c r="J37" s="45" t="s">
        <v>273</v>
      </c>
      <c r="K37" s="44"/>
      <c r="L37" s="44" t="s">
        <v>412</v>
      </c>
      <c r="M37" s="28" t="s">
        <v>413</v>
      </c>
      <c r="N37" s="6"/>
      <c r="O37" s="35"/>
    </row>
    <row r="38" spans="2:34" x14ac:dyDescent="0.3">
      <c r="B38"/>
      <c r="D38"/>
      <c r="E38" s="27" t="s">
        <v>378</v>
      </c>
      <c r="F38" s="29" t="str">
        <f>CONCATENATE(F$19,F34)</f>
        <v>2008/09-2012/13*</v>
      </c>
      <c r="G38" s="29" t="str">
        <f>CONCATENATE(G$19,G34,G36)</f>
        <v>2013/14-2017/18* (a)</v>
      </c>
      <c r="H38" s="29" t="str">
        <f>CONCATENATE(H$19,H34,H36)</f>
        <v>2018/19-2022/23*</v>
      </c>
      <c r="I38" s="6"/>
      <c r="J38" s="44"/>
      <c r="K38" s="44"/>
      <c r="L38" s="44"/>
      <c r="M38" s="28"/>
      <c r="N38" s="6"/>
      <c r="O38" s="35"/>
    </row>
    <row r="39" spans="2:34" x14ac:dyDescent="0.3">
      <c r="B39"/>
      <c r="D39"/>
      <c r="E39" s="27" t="s">
        <v>379</v>
      </c>
      <c r="F39" s="29" t="str">
        <f>CONCATENATE(F$19,F35)</f>
        <v>2008/09-2012/13*</v>
      </c>
      <c r="G39" s="29" t="str">
        <f>CONCATENATE(G$19,G35,G37)</f>
        <v>2013/14-2017/18*</v>
      </c>
      <c r="H39" s="29" t="str">
        <f>CONCATENATE(H$19,H35,H37)</f>
        <v>2018/19-2022/23*</v>
      </c>
      <c r="I39" s="6"/>
      <c r="J39" s="28"/>
      <c r="K39" s="28"/>
      <c r="L39" s="28"/>
      <c r="M39" s="28"/>
      <c r="N39" s="6"/>
      <c r="O39" s="35"/>
    </row>
    <row r="40" spans="2:34" x14ac:dyDescent="0.3">
      <c r="B40"/>
      <c r="D40"/>
      <c r="J40" s="6"/>
      <c r="K40" s="6"/>
      <c r="L40" s="6"/>
      <c r="M40" s="6"/>
      <c r="N40" s="6"/>
      <c r="O40" s="35"/>
    </row>
    <row r="41" spans="2:34" x14ac:dyDescent="0.3">
      <c r="B41" s="55" t="s">
        <v>425</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U53" sqref="U53"/>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0"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441</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1"/>
      <c r="BE5" s="101"/>
      <c r="BF5" s="101"/>
    </row>
    <row r="6" spans="1:93" x14ac:dyDescent="0.3">
      <c r="A6" s="10"/>
      <c r="B6" t="s">
        <v>450</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1"/>
      <c r="BE6" s="101"/>
      <c r="BF6" s="101"/>
    </row>
    <row r="7" spans="1:93" x14ac:dyDescent="0.3">
      <c r="A7" s="10"/>
      <c r="B7" t="s">
        <v>0</v>
      </c>
      <c r="C7" s="104" t="s">
        <v>1</v>
      </c>
      <c r="D7" s="106" t="s">
        <v>2</v>
      </c>
      <c r="E7" s="113" t="s">
        <v>3</v>
      </c>
      <c r="F7" s="106" t="s">
        <v>4</v>
      </c>
      <c r="G7" s="106" t="s">
        <v>5</v>
      </c>
      <c r="H7" s="106" t="s">
        <v>6</v>
      </c>
      <c r="I7" s="107" t="s">
        <v>7</v>
      </c>
      <c r="J7" s="106" t="s">
        <v>155</v>
      </c>
      <c r="K7" s="106" t="s">
        <v>156</v>
      </c>
      <c r="L7" s="106" t="s">
        <v>8</v>
      </c>
      <c r="M7" s="106" t="s">
        <v>9</v>
      </c>
      <c r="N7" s="106" t="s">
        <v>10</v>
      </c>
      <c r="O7" s="106" t="s">
        <v>11</v>
      </c>
      <c r="P7" s="106" t="s">
        <v>12</v>
      </c>
      <c r="Q7" s="113" t="s">
        <v>13</v>
      </c>
      <c r="R7" s="106" t="s">
        <v>14</v>
      </c>
      <c r="S7" s="106" t="s">
        <v>15</v>
      </c>
      <c r="T7" s="106" t="s">
        <v>16</v>
      </c>
      <c r="U7" s="107" t="s">
        <v>17</v>
      </c>
      <c r="V7" s="106" t="s">
        <v>157</v>
      </c>
      <c r="W7" s="106" t="s">
        <v>158</v>
      </c>
      <c r="X7" s="106" t="s">
        <v>18</v>
      </c>
      <c r="Y7" s="106" t="s">
        <v>19</v>
      </c>
      <c r="Z7" s="106" t="s">
        <v>20</v>
      </c>
      <c r="AA7" s="106" t="s">
        <v>207</v>
      </c>
      <c r="AB7" s="106" t="s">
        <v>208</v>
      </c>
      <c r="AC7" s="113" t="s">
        <v>209</v>
      </c>
      <c r="AD7" s="106" t="s">
        <v>210</v>
      </c>
      <c r="AE7" s="106" t="s">
        <v>211</v>
      </c>
      <c r="AF7" s="106" t="s">
        <v>212</v>
      </c>
      <c r="AG7" s="107" t="s">
        <v>213</v>
      </c>
      <c r="AH7" s="106" t="s">
        <v>214</v>
      </c>
      <c r="AI7" s="106" t="s">
        <v>215</v>
      </c>
      <c r="AJ7" s="106" t="s">
        <v>216</v>
      </c>
      <c r="AK7" s="106" t="s">
        <v>217</v>
      </c>
      <c r="AL7" s="106" t="s">
        <v>218</v>
      </c>
      <c r="AM7" s="106" t="s">
        <v>219</v>
      </c>
      <c r="AN7" s="106" t="s">
        <v>220</v>
      </c>
      <c r="AO7" s="106" t="s">
        <v>221</v>
      </c>
      <c r="AP7" s="106" t="s">
        <v>222</v>
      </c>
      <c r="AQ7" s="106" t="s">
        <v>21</v>
      </c>
      <c r="AR7" s="106" t="s">
        <v>22</v>
      </c>
      <c r="AS7" s="106" t="s">
        <v>23</v>
      </c>
      <c r="AT7" s="106" t="s">
        <v>24</v>
      </c>
      <c r="AU7" s="104" t="s">
        <v>159</v>
      </c>
      <c r="AV7" s="104" t="s">
        <v>160</v>
      </c>
      <c r="AW7" s="104" t="s">
        <v>223</v>
      </c>
      <c r="AX7" s="104" t="s">
        <v>161</v>
      </c>
      <c r="AY7" s="104" t="s">
        <v>224</v>
      </c>
      <c r="AZ7" s="104" t="s">
        <v>25</v>
      </c>
      <c r="BA7" s="104" t="s">
        <v>26</v>
      </c>
      <c r="BB7" s="104" t="s">
        <v>225</v>
      </c>
      <c r="BC7" s="108" t="s">
        <v>27</v>
      </c>
      <c r="BD7" s="109" t="s">
        <v>131</v>
      </c>
      <c r="BE7" s="109" t="s">
        <v>132</v>
      </c>
      <c r="BF7" s="109" t="s">
        <v>226</v>
      </c>
    </row>
    <row r="8" spans="1:93" s="3" customFormat="1" x14ac:dyDescent="0.3">
      <c r="A8" s="10" t="s">
        <v>419</v>
      </c>
      <c r="B8" s="3" t="s">
        <v>162</v>
      </c>
      <c r="C8" s="114">
        <v>6028</v>
      </c>
      <c r="D8" s="117">
        <v>150205</v>
      </c>
      <c r="E8" s="113">
        <v>4.0695188270999996</v>
      </c>
      <c r="F8" s="112">
        <v>3.5840715192000001</v>
      </c>
      <c r="G8" s="112">
        <v>4.6207179168000003</v>
      </c>
      <c r="H8" s="112">
        <v>1.1097410000000001E-4</v>
      </c>
      <c r="I8" s="115">
        <v>4.0131819846000001</v>
      </c>
      <c r="J8" s="112">
        <v>3.9131404953</v>
      </c>
      <c r="K8" s="112">
        <v>4.1157810871000002</v>
      </c>
      <c r="L8" s="112">
        <v>0.77840591110000001</v>
      </c>
      <c r="M8" s="112">
        <v>0.68555093980000004</v>
      </c>
      <c r="N8" s="112">
        <v>0.88383769499999998</v>
      </c>
      <c r="O8" s="117">
        <v>5683</v>
      </c>
      <c r="P8" s="117">
        <v>164581</v>
      </c>
      <c r="Q8" s="113">
        <v>3.5529356224000002</v>
      </c>
      <c r="R8" s="112">
        <v>3.1294456666000001</v>
      </c>
      <c r="S8" s="112">
        <v>4.0337340481000004</v>
      </c>
      <c r="T8" s="112">
        <v>8.9258099999999998E-5</v>
      </c>
      <c r="U8" s="115">
        <v>3.4530109794000001</v>
      </c>
      <c r="V8" s="112">
        <v>3.3643925988999999</v>
      </c>
      <c r="W8" s="112">
        <v>3.5439635753999998</v>
      </c>
      <c r="X8" s="112">
        <v>0.77591152080000003</v>
      </c>
      <c r="Y8" s="112">
        <v>0.68342722879999995</v>
      </c>
      <c r="Z8" s="112">
        <v>0.88091118229999998</v>
      </c>
      <c r="AA8" s="117">
        <v>5816</v>
      </c>
      <c r="AB8" s="117">
        <v>179786</v>
      </c>
      <c r="AC8" s="113">
        <v>3.5480029425000001</v>
      </c>
      <c r="AD8" s="112">
        <v>3.1261316236000001</v>
      </c>
      <c r="AE8" s="112">
        <v>4.0268057763999998</v>
      </c>
      <c r="AF8" s="112">
        <v>2.7928758000000002E-7</v>
      </c>
      <c r="AG8" s="115">
        <v>3.2349571156999999</v>
      </c>
      <c r="AH8" s="112">
        <v>3.1528774360999998</v>
      </c>
      <c r="AI8" s="112">
        <v>3.3191735968999998</v>
      </c>
      <c r="AJ8" s="112">
        <v>0.71764606580000001</v>
      </c>
      <c r="AK8" s="112">
        <v>0.63231516350000005</v>
      </c>
      <c r="AL8" s="112">
        <v>0.81449236930000002</v>
      </c>
      <c r="AM8" s="112">
        <v>0.98356907400000004</v>
      </c>
      <c r="AN8" s="112">
        <v>0.99861166079999997</v>
      </c>
      <c r="AO8" s="112">
        <v>0.87493302660000005</v>
      </c>
      <c r="AP8" s="112">
        <v>1.1397732383000001</v>
      </c>
      <c r="AQ8" s="112">
        <v>4.4137697099999998E-2</v>
      </c>
      <c r="AR8" s="112">
        <v>0.8730603723</v>
      </c>
      <c r="AS8" s="112">
        <v>0.76495448020000001</v>
      </c>
      <c r="AT8" s="112">
        <v>0.99644414599999998</v>
      </c>
      <c r="AU8" s="114">
        <v>1</v>
      </c>
      <c r="AV8" s="114">
        <v>2</v>
      </c>
      <c r="AW8" s="114">
        <v>3</v>
      </c>
      <c r="AX8" s="114" t="s">
        <v>227</v>
      </c>
      <c r="AY8" s="114" t="s">
        <v>28</v>
      </c>
      <c r="AZ8" s="114" t="s">
        <v>28</v>
      </c>
      <c r="BA8" s="114" t="s">
        <v>28</v>
      </c>
      <c r="BB8" s="114" t="s">
        <v>28</v>
      </c>
      <c r="BC8" s="108" t="s">
        <v>229</v>
      </c>
      <c r="BD8" s="109">
        <v>6028</v>
      </c>
      <c r="BE8" s="109">
        <v>5683</v>
      </c>
      <c r="BF8" s="109">
        <v>5816</v>
      </c>
      <c r="BG8" s="43"/>
      <c r="BH8" s="43"/>
      <c r="BI8" s="43"/>
      <c r="BJ8" s="43"/>
      <c r="BK8" s="43"/>
      <c r="BL8" s="43"/>
      <c r="BM8" s="43"/>
      <c r="BN8" s="43"/>
      <c r="BO8" s="43"/>
      <c r="BP8" s="43"/>
      <c r="BQ8" s="43"/>
      <c r="BR8" s="43"/>
      <c r="BS8" s="43"/>
      <c r="BT8" s="43"/>
      <c r="BU8" s="43"/>
      <c r="BV8" s="43"/>
      <c r="BW8" s="43"/>
    </row>
    <row r="9" spans="1:93" x14ac:dyDescent="0.3">
      <c r="A9" s="10"/>
      <c r="B9" t="s">
        <v>163</v>
      </c>
      <c r="C9" s="104">
        <v>32965</v>
      </c>
      <c r="D9" s="118">
        <v>622365</v>
      </c>
      <c r="E9" s="116">
        <v>5.1525771757000003</v>
      </c>
      <c r="F9" s="106">
        <v>4.5583939419000004</v>
      </c>
      <c r="G9" s="106">
        <v>5.8242117486999998</v>
      </c>
      <c r="H9" s="106">
        <v>0.81614681379999998</v>
      </c>
      <c r="I9" s="107">
        <v>5.296731018</v>
      </c>
      <c r="J9" s="106">
        <v>5.2398604612000002</v>
      </c>
      <c r="K9" s="106">
        <v>5.3542188164000004</v>
      </c>
      <c r="L9" s="106">
        <v>0.98557021150000002</v>
      </c>
      <c r="M9" s="106">
        <v>0.87191654350000003</v>
      </c>
      <c r="N9" s="106">
        <v>1.1140385498000001</v>
      </c>
      <c r="O9" s="118">
        <v>30596</v>
      </c>
      <c r="P9" s="118">
        <v>671330</v>
      </c>
      <c r="Q9" s="116">
        <v>4.4208248067999998</v>
      </c>
      <c r="R9" s="106">
        <v>3.9125964238000002</v>
      </c>
      <c r="S9" s="106">
        <v>4.9950697326000002</v>
      </c>
      <c r="T9" s="106">
        <v>0.57251459250000003</v>
      </c>
      <c r="U9" s="107">
        <v>4.5575201465999999</v>
      </c>
      <c r="V9" s="106">
        <v>4.5067377167</v>
      </c>
      <c r="W9" s="106">
        <v>4.6088747985999996</v>
      </c>
      <c r="X9" s="106">
        <v>0.96544639799999998</v>
      </c>
      <c r="Y9" s="106">
        <v>0.85445641689999996</v>
      </c>
      <c r="Z9" s="106">
        <v>1.0908534700999999</v>
      </c>
      <c r="AA9" s="118">
        <v>33238</v>
      </c>
      <c r="AB9" s="118">
        <v>699834</v>
      </c>
      <c r="AC9" s="116">
        <v>4.8223886892000003</v>
      </c>
      <c r="AD9" s="106">
        <v>4.2707230351999996</v>
      </c>
      <c r="AE9" s="106">
        <v>5.445315109</v>
      </c>
      <c r="AF9" s="106">
        <v>0.68796007800000003</v>
      </c>
      <c r="AG9" s="107">
        <v>4.7494120033999998</v>
      </c>
      <c r="AH9" s="106">
        <v>4.6986266903000002</v>
      </c>
      <c r="AI9" s="106">
        <v>4.8007462317999998</v>
      </c>
      <c r="AJ9" s="106">
        <v>0.97541302149999998</v>
      </c>
      <c r="AK9" s="106">
        <v>0.86382892970000003</v>
      </c>
      <c r="AL9" s="106">
        <v>1.1014108579999999</v>
      </c>
      <c r="AM9" s="106">
        <v>0.1644849313</v>
      </c>
      <c r="AN9" s="106">
        <v>1.0908346067000001</v>
      </c>
      <c r="AO9" s="106">
        <v>0.96498964499999995</v>
      </c>
      <c r="AP9" s="106">
        <v>1.2330910960999999</v>
      </c>
      <c r="AQ9" s="106">
        <v>1.4763990499999999E-2</v>
      </c>
      <c r="AR9" s="106">
        <v>0.85798322979999997</v>
      </c>
      <c r="AS9" s="106">
        <v>0.75858360489999999</v>
      </c>
      <c r="AT9" s="106">
        <v>0.97040750389999997</v>
      </c>
      <c r="AU9" s="104" t="s">
        <v>28</v>
      </c>
      <c r="AV9" s="104" t="s">
        <v>28</v>
      </c>
      <c r="AW9" s="104" t="s">
        <v>28</v>
      </c>
      <c r="AX9" s="104" t="s">
        <v>227</v>
      </c>
      <c r="AY9" s="104" t="s">
        <v>28</v>
      </c>
      <c r="AZ9" s="104" t="s">
        <v>28</v>
      </c>
      <c r="BA9" s="104" t="s">
        <v>28</v>
      </c>
      <c r="BB9" s="104" t="s">
        <v>28</v>
      </c>
      <c r="BC9" s="110" t="s">
        <v>442</v>
      </c>
      <c r="BD9" s="111">
        <v>32965</v>
      </c>
      <c r="BE9" s="111">
        <v>30596</v>
      </c>
      <c r="BF9" s="111">
        <v>33238</v>
      </c>
    </row>
    <row r="10" spans="1:93" x14ac:dyDescent="0.3">
      <c r="A10" s="10"/>
      <c r="B10" t="s">
        <v>165</v>
      </c>
      <c r="C10" s="104">
        <v>5865</v>
      </c>
      <c r="D10" s="118">
        <v>106891</v>
      </c>
      <c r="E10" s="116">
        <v>5.5075557193</v>
      </c>
      <c r="F10" s="106">
        <v>4.8505385617999996</v>
      </c>
      <c r="G10" s="106">
        <v>6.2535674367</v>
      </c>
      <c r="H10" s="106">
        <v>0.42158117709999998</v>
      </c>
      <c r="I10" s="107">
        <v>5.4868978678999998</v>
      </c>
      <c r="J10" s="106">
        <v>5.3482556640999999</v>
      </c>
      <c r="K10" s="106">
        <v>5.6291340772999998</v>
      </c>
      <c r="L10" s="106">
        <v>1.0534694911</v>
      </c>
      <c r="M10" s="106">
        <v>0.92779713009999998</v>
      </c>
      <c r="N10" s="106">
        <v>1.1961644766999999</v>
      </c>
      <c r="O10" s="118">
        <v>5571</v>
      </c>
      <c r="P10" s="118">
        <v>112497</v>
      </c>
      <c r="Q10" s="116">
        <v>5.0189611026999996</v>
      </c>
      <c r="R10" s="106">
        <v>4.4204236461999997</v>
      </c>
      <c r="S10" s="106">
        <v>5.6985421685000004</v>
      </c>
      <c r="T10" s="106">
        <v>0.15682811520000001</v>
      </c>
      <c r="U10" s="107">
        <v>4.9521320569</v>
      </c>
      <c r="V10" s="106">
        <v>4.8237855380000001</v>
      </c>
      <c r="W10" s="106">
        <v>5.0838934929999997</v>
      </c>
      <c r="X10" s="106">
        <v>1.0960710117000001</v>
      </c>
      <c r="Y10" s="106">
        <v>0.96535879020000004</v>
      </c>
      <c r="Z10" s="106">
        <v>1.2444820257</v>
      </c>
      <c r="AA10" s="118">
        <v>6463</v>
      </c>
      <c r="AB10" s="118">
        <v>118066</v>
      </c>
      <c r="AC10" s="116">
        <v>5.6869111541999997</v>
      </c>
      <c r="AD10" s="106">
        <v>5.0140620916999996</v>
      </c>
      <c r="AE10" s="106">
        <v>6.4500514520000003</v>
      </c>
      <c r="AF10" s="106">
        <v>2.9319630999999999E-2</v>
      </c>
      <c r="AG10" s="107">
        <v>5.4740568834000003</v>
      </c>
      <c r="AH10" s="106">
        <v>5.3422138892</v>
      </c>
      <c r="AI10" s="106">
        <v>5.6091536925999996</v>
      </c>
      <c r="AJ10" s="106">
        <v>1.1502779118999999</v>
      </c>
      <c r="AK10" s="106">
        <v>1.014182342</v>
      </c>
      <c r="AL10" s="106">
        <v>1.304636474</v>
      </c>
      <c r="AM10" s="106">
        <v>6.27019147E-2</v>
      </c>
      <c r="AN10" s="106">
        <v>1.1330853214000001</v>
      </c>
      <c r="AO10" s="106">
        <v>0.99339877889999995</v>
      </c>
      <c r="AP10" s="106">
        <v>1.2924138552</v>
      </c>
      <c r="AQ10" s="106">
        <v>0.168462678</v>
      </c>
      <c r="AR10" s="106">
        <v>0.91128648690000003</v>
      </c>
      <c r="AS10" s="106">
        <v>0.79842869790000004</v>
      </c>
      <c r="AT10" s="106">
        <v>1.0400967091</v>
      </c>
      <c r="AU10" s="104" t="s">
        <v>28</v>
      </c>
      <c r="AV10" s="104" t="s">
        <v>28</v>
      </c>
      <c r="AW10" s="104" t="s">
        <v>28</v>
      </c>
      <c r="AX10" s="104" t="s">
        <v>28</v>
      </c>
      <c r="AY10" s="104" t="s">
        <v>28</v>
      </c>
      <c r="AZ10" s="104" t="s">
        <v>28</v>
      </c>
      <c r="BA10" s="104" t="s">
        <v>28</v>
      </c>
      <c r="BB10" s="104" t="s">
        <v>28</v>
      </c>
      <c r="BC10" s="110" t="s">
        <v>28</v>
      </c>
      <c r="BD10" s="111">
        <v>5865</v>
      </c>
      <c r="BE10" s="111">
        <v>5571</v>
      </c>
      <c r="BF10" s="111">
        <v>6463</v>
      </c>
    </row>
    <row r="11" spans="1:93" x14ac:dyDescent="0.3">
      <c r="A11" s="10"/>
      <c r="B11" t="s">
        <v>164</v>
      </c>
      <c r="C11" s="104">
        <v>8395</v>
      </c>
      <c r="D11" s="118">
        <v>143320</v>
      </c>
      <c r="E11" s="116">
        <v>5.7729722086999997</v>
      </c>
      <c r="F11" s="106">
        <v>5.0958852755999997</v>
      </c>
      <c r="G11" s="106">
        <v>6.5400232384999999</v>
      </c>
      <c r="H11" s="106">
        <v>0.1192820797</v>
      </c>
      <c r="I11" s="107">
        <v>5.8575216298999999</v>
      </c>
      <c r="J11" s="106">
        <v>5.7335521286000004</v>
      </c>
      <c r="K11" s="106">
        <v>5.9841715704</v>
      </c>
      <c r="L11" s="106">
        <v>1.1042375973</v>
      </c>
      <c r="M11" s="106">
        <v>0.97472634709999995</v>
      </c>
      <c r="N11" s="106">
        <v>1.2509569223999999</v>
      </c>
      <c r="O11" s="118">
        <v>7808</v>
      </c>
      <c r="P11" s="118">
        <v>147188</v>
      </c>
      <c r="Q11" s="116">
        <v>5.2635146922000002</v>
      </c>
      <c r="R11" s="106">
        <v>4.6462896856000002</v>
      </c>
      <c r="S11" s="106">
        <v>5.9627334474999998</v>
      </c>
      <c r="T11" s="106">
        <v>2.85941054E-2</v>
      </c>
      <c r="U11" s="107">
        <v>5.3047802810000002</v>
      </c>
      <c r="V11" s="106">
        <v>5.1884110989999996</v>
      </c>
      <c r="W11" s="106">
        <v>5.4237594695000002</v>
      </c>
      <c r="X11" s="106">
        <v>1.1494781003000001</v>
      </c>
      <c r="Y11" s="106">
        <v>1.0146847788</v>
      </c>
      <c r="Z11" s="106">
        <v>1.3021777113999999</v>
      </c>
      <c r="AA11" s="118">
        <v>8366</v>
      </c>
      <c r="AB11" s="118">
        <v>150708</v>
      </c>
      <c r="AC11" s="116">
        <v>5.7188725651999999</v>
      </c>
      <c r="AD11" s="106">
        <v>5.0514358469999996</v>
      </c>
      <c r="AE11" s="106">
        <v>6.4744964417000004</v>
      </c>
      <c r="AF11" s="106">
        <v>2.1467215099999999E-2</v>
      </c>
      <c r="AG11" s="107">
        <v>5.5511319903</v>
      </c>
      <c r="AH11" s="106">
        <v>5.4334456895000001</v>
      </c>
      <c r="AI11" s="106">
        <v>5.6713673301999998</v>
      </c>
      <c r="AJ11" s="106">
        <v>1.1567426701000001</v>
      </c>
      <c r="AK11" s="106">
        <v>1.0217418421</v>
      </c>
      <c r="AL11" s="106">
        <v>1.3095809035999999</v>
      </c>
      <c r="AM11" s="106">
        <v>0.20265826340000001</v>
      </c>
      <c r="AN11" s="106">
        <v>1.0865121310999999</v>
      </c>
      <c r="AO11" s="106">
        <v>0.95630938119999997</v>
      </c>
      <c r="AP11" s="106">
        <v>1.2344421524</v>
      </c>
      <c r="AQ11" s="106">
        <v>0.15664962369999999</v>
      </c>
      <c r="AR11" s="106">
        <v>0.91175126120000005</v>
      </c>
      <c r="AS11" s="106">
        <v>0.80233530369999995</v>
      </c>
      <c r="AT11" s="106">
        <v>1.0360884763</v>
      </c>
      <c r="AU11" s="104" t="s">
        <v>28</v>
      </c>
      <c r="AV11" s="104" t="s">
        <v>28</v>
      </c>
      <c r="AW11" s="104" t="s">
        <v>28</v>
      </c>
      <c r="AX11" s="104" t="s">
        <v>28</v>
      </c>
      <c r="AY11" s="104" t="s">
        <v>28</v>
      </c>
      <c r="AZ11" s="104" t="s">
        <v>28</v>
      </c>
      <c r="BA11" s="104" t="s">
        <v>28</v>
      </c>
      <c r="BB11" s="104" t="s">
        <v>28</v>
      </c>
      <c r="BC11" s="110" t="s">
        <v>28</v>
      </c>
      <c r="BD11" s="111">
        <v>8395</v>
      </c>
      <c r="BE11" s="111">
        <v>7808</v>
      </c>
      <c r="BF11" s="111">
        <v>8366</v>
      </c>
      <c r="BQ11" s="52"/>
      <c r="CC11" s="4"/>
      <c r="CO11" s="4"/>
    </row>
    <row r="12" spans="1:93" x14ac:dyDescent="0.3">
      <c r="A12" s="10"/>
      <c r="B12" t="s">
        <v>166</v>
      </c>
      <c r="C12" s="104">
        <v>5938</v>
      </c>
      <c r="D12" s="118">
        <v>57959</v>
      </c>
      <c r="E12" s="116">
        <v>9.9688768616000001</v>
      </c>
      <c r="F12" s="106">
        <v>8.7516796954</v>
      </c>
      <c r="G12" s="106">
        <v>11.355363694999999</v>
      </c>
      <c r="H12" s="106">
        <v>2.6178590000000002E-22</v>
      </c>
      <c r="I12" s="107">
        <v>10.245173312</v>
      </c>
      <c r="J12" s="106">
        <v>9.9878756038999992</v>
      </c>
      <c r="K12" s="106">
        <v>10.509099268</v>
      </c>
      <c r="L12" s="106">
        <v>1.9068182274000001</v>
      </c>
      <c r="M12" s="106">
        <v>1.673996238</v>
      </c>
      <c r="N12" s="106">
        <v>2.1720214595999998</v>
      </c>
      <c r="O12" s="118">
        <v>5689</v>
      </c>
      <c r="P12" s="118">
        <v>60291</v>
      </c>
      <c r="Q12" s="116">
        <v>9.3193339955999992</v>
      </c>
      <c r="R12" s="106">
        <v>8.1816300552999994</v>
      </c>
      <c r="S12" s="106">
        <v>10.615242383</v>
      </c>
      <c r="T12" s="106">
        <v>1.0509280000000001E-26</v>
      </c>
      <c r="U12" s="107">
        <v>9.4359025394000007</v>
      </c>
      <c r="V12" s="106">
        <v>9.1938647809000003</v>
      </c>
      <c r="W12" s="106">
        <v>9.6843121857999996</v>
      </c>
      <c r="X12" s="106">
        <v>2.0352123939000002</v>
      </c>
      <c r="Y12" s="106">
        <v>1.7867537421999999</v>
      </c>
      <c r="Z12" s="106">
        <v>2.3182206874000002</v>
      </c>
      <c r="AA12" s="118">
        <v>5849</v>
      </c>
      <c r="AB12" s="118">
        <v>62122</v>
      </c>
      <c r="AC12" s="116">
        <v>9.4378313745</v>
      </c>
      <c r="AD12" s="106">
        <v>8.2936120690999999</v>
      </c>
      <c r="AE12" s="106">
        <v>10.739911671</v>
      </c>
      <c r="AF12" s="106">
        <v>1.068611E-22</v>
      </c>
      <c r="AG12" s="107">
        <v>9.4153440004999993</v>
      </c>
      <c r="AH12" s="106">
        <v>9.1771173180000005</v>
      </c>
      <c r="AI12" s="106">
        <v>9.6597547547999998</v>
      </c>
      <c r="AJ12" s="106">
        <v>1.9089675699999999</v>
      </c>
      <c r="AK12" s="106">
        <v>1.6775290689</v>
      </c>
      <c r="AL12" s="106">
        <v>2.172336236</v>
      </c>
      <c r="AM12" s="106">
        <v>0.85701809090000003</v>
      </c>
      <c r="AN12" s="106">
        <v>1.0127152197</v>
      </c>
      <c r="AO12" s="106">
        <v>0.88266161519999997</v>
      </c>
      <c r="AP12" s="106">
        <v>1.1619312526000001</v>
      </c>
      <c r="AQ12" s="106">
        <v>0.33887436119999997</v>
      </c>
      <c r="AR12" s="106">
        <v>0.93484292410000003</v>
      </c>
      <c r="AS12" s="106">
        <v>0.81427747319999999</v>
      </c>
      <c r="AT12" s="106">
        <v>1.0732598180999999</v>
      </c>
      <c r="AU12" s="104">
        <v>1</v>
      </c>
      <c r="AV12" s="104">
        <v>2</v>
      </c>
      <c r="AW12" s="104">
        <v>3</v>
      </c>
      <c r="AX12" s="104" t="s">
        <v>28</v>
      </c>
      <c r="AY12" s="104" t="s">
        <v>28</v>
      </c>
      <c r="AZ12" s="104" t="s">
        <v>28</v>
      </c>
      <c r="BA12" s="104" t="s">
        <v>28</v>
      </c>
      <c r="BB12" s="104" t="s">
        <v>28</v>
      </c>
      <c r="BC12" s="110" t="s">
        <v>230</v>
      </c>
      <c r="BD12" s="111">
        <v>5938</v>
      </c>
      <c r="BE12" s="111">
        <v>5689</v>
      </c>
      <c r="BF12" s="111">
        <v>5849</v>
      </c>
      <c r="BQ12" s="52"/>
      <c r="CC12" s="4"/>
      <c r="CO12" s="4"/>
    </row>
    <row r="13" spans="1:93" s="3" customFormat="1" x14ac:dyDescent="0.3">
      <c r="A13" s="10" t="s">
        <v>29</v>
      </c>
      <c r="B13" s="3" t="s">
        <v>50</v>
      </c>
      <c r="C13" s="114">
        <v>59725</v>
      </c>
      <c r="D13" s="117">
        <v>1086098</v>
      </c>
      <c r="E13" s="113">
        <v>5.2280163460000004</v>
      </c>
      <c r="F13" s="112">
        <v>4.6309713860999997</v>
      </c>
      <c r="G13" s="112">
        <v>5.9020349371999998</v>
      </c>
      <c r="H13" s="112" t="s">
        <v>28</v>
      </c>
      <c r="I13" s="115">
        <v>5.4990433644000003</v>
      </c>
      <c r="J13" s="112">
        <v>5.455117854</v>
      </c>
      <c r="K13" s="112">
        <v>5.5433225703</v>
      </c>
      <c r="L13" s="112" t="s">
        <v>28</v>
      </c>
      <c r="M13" s="112" t="s">
        <v>28</v>
      </c>
      <c r="N13" s="112" t="s">
        <v>28</v>
      </c>
      <c r="O13" s="117">
        <v>55755</v>
      </c>
      <c r="P13" s="117">
        <v>1161363</v>
      </c>
      <c r="Q13" s="113">
        <v>4.5790473876000002</v>
      </c>
      <c r="R13" s="112">
        <v>4.0569360958000003</v>
      </c>
      <c r="S13" s="112">
        <v>5.1683522941</v>
      </c>
      <c r="T13" s="112" t="s">
        <v>28</v>
      </c>
      <c r="U13" s="115">
        <v>4.8008245483999996</v>
      </c>
      <c r="V13" s="112">
        <v>4.7611400566000004</v>
      </c>
      <c r="W13" s="112">
        <v>4.8408398136999997</v>
      </c>
      <c r="X13" s="112" t="s">
        <v>28</v>
      </c>
      <c r="Y13" s="112" t="s">
        <v>28</v>
      </c>
      <c r="Z13" s="112" t="s">
        <v>28</v>
      </c>
      <c r="AA13" s="117">
        <v>60103</v>
      </c>
      <c r="AB13" s="117">
        <v>1215689</v>
      </c>
      <c r="AC13" s="113">
        <v>4.9439453675999996</v>
      </c>
      <c r="AD13" s="112">
        <v>4.9045777787000002</v>
      </c>
      <c r="AE13" s="112">
        <v>4.9836289484999998</v>
      </c>
      <c r="AF13" s="112" t="s">
        <v>28</v>
      </c>
      <c r="AG13" s="115">
        <v>4.9439453675999996</v>
      </c>
      <c r="AH13" s="112">
        <v>4.9045777787000002</v>
      </c>
      <c r="AI13" s="112">
        <v>4.9836289484999998</v>
      </c>
      <c r="AJ13" s="112" t="s">
        <v>28</v>
      </c>
      <c r="AK13" s="112" t="s">
        <v>28</v>
      </c>
      <c r="AL13" s="112" t="s">
        <v>28</v>
      </c>
      <c r="AM13" s="112">
        <v>0.21449413349999999</v>
      </c>
      <c r="AN13" s="112">
        <v>1.0796886228</v>
      </c>
      <c r="AO13" s="112">
        <v>0.95658056690000004</v>
      </c>
      <c r="AP13" s="112">
        <v>1.2186401883</v>
      </c>
      <c r="AQ13" s="112">
        <v>3.25325157E-2</v>
      </c>
      <c r="AR13" s="112">
        <v>0.87586707549999998</v>
      </c>
      <c r="AS13" s="112">
        <v>0.77564840820000003</v>
      </c>
      <c r="AT13" s="112">
        <v>0.98903462679999998</v>
      </c>
      <c r="AU13" s="114" t="s">
        <v>28</v>
      </c>
      <c r="AV13" s="114" t="s">
        <v>28</v>
      </c>
      <c r="AW13" s="114" t="s">
        <v>28</v>
      </c>
      <c r="AX13" s="114" t="s">
        <v>227</v>
      </c>
      <c r="AY13" s="114" t="s">
        <v>28</v>
      </c>
      <c r="AZ13" s="114" t="s">
        <v>28</v>
      </c>
      <c r="BA13" s="114" t="s">
        <v>28</v>
      </c>
      <c r="BB13" s="114" t="s">
        <v>28</v>
      </c>
      <c r="BC13" s="108" t="s">
        <v>442</v>
      </c>
      <c r="BD13" s="109">
        <v>59725</v>
      </c>
      <c r="BE13" s="109">
        <v>55755</v>
      </c>
      <c r="BF13" s="109">
        <v>60103</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4">
        <v>166</v>
      </c>
      <c r="D14" s="117">
        <v>5547</v>
      </c>
      <c r="E14" s="113">
        <v>3.3618486757000001</v>
      </c>
      <c r="F14" s="112">
        <v>2.7891532138000001</v>
      </c>
      <c r="G14" s="112">
        <v>4.0521354158999996</v>
      </c>
      <c r="H14" s="112">
        <v>1.0151283E-6</v>
      </c>
      <c r="I14" s="115">
        <v>2.9926086173000002</v>
      </c>
      <c r="J14" s="112">
        <v>2.5703003161</v>
      </c>
      <c r="K14" s="112">
        <v>3.4843034800999999</v>
      </c>
      <c r="L14" s="112">
        <v>0.62762482639999995</v>
      </c>
      <c r="M14" s="112">
        <v>0.52070808960000003</v>
      </c>
      <c r="N14" s="112">
        <v>0.75649472429999998</v>
      </c>
      <c r="O14" s="117">
        <v>152</v>
      </c>
      <c r="P14" s="117">
        <v>6380</v>
      </c>
      <c r="Q14" s="113">
        <v>2.7147529744000001</v>
      </c>
      <c r="R14" s="112">
        <v>2.2412208219999998</v>
      </c>
      <c r="S14" s="112">
        <v>3.2883344825999998</v>
      </c>
      <c r="T14" s="112">
        <v>3.1472221999999997E-8</v>
      </c>
      <c r="U14" s="115">
        <v>2.3824451410999998</v>
      </c>
      <c r="V14" s="112">
        <v>2.0322697238999998</v>
      </c>
      <c r="W14" s="112">
        <v>2.7929584264999998</v>
      </c>
      <c r="X14" s="112">
        <v>0.58209615169999995</v>
      </c>
      <c r="Y14" s="112">
        <v>0.4805615936</v>
      </c>
      <c r="Z14" s="112">
        <v>0.70508324919999998</v>
      </c>
      <c r="AA14" s="117">
        <v>182</v>
      </c>
      <c r="AB14" s="117">
        <v>7413</v>
      </c>
      <c r="AC14" s="113">
        <v>2.8031797021</v>
      </c>
      <c r="AD14" s="112">
        <v>2.3422912054</v>
      </c>
      <c r="AE14" s="112">
        <v>3.3547564128</v>
      </c>
      <c r="AF14" s="112">
        <v>5.9689300000000002E-10</v>
      </c>
      <c r="AG14" s="115">
        <v>2.4551463645</v>
      </c>
      <c r="AH14" s="112">
        <v>2.1231571062999999</v>
      </c>
      <c r="AI14" s="112">
        <v>2.8390474041</v>
      </c>
      <c r="AJ14" s="112">
        <v>0.56699245109999996</v>
      </c>
      <c r="AK14" s="112">
        <v>0.47376963770000002</v>
      </c>
      <c r="AL14" s="112">
        <v>0.67855855259999998</v>
      </c>
      <c r="AM14" s="112">
        <v>0.79663939230000003</v>
      </c>
      <c r="AN14" s="112">
        <v>1.0325726607000001</v>
      </c>
      <c r="AO14" s="112">
        <v>0.80918046229999996</v>
      </c>
      <c r="AP14" s="112">
        <v>1.317637226</v>
      </c>
      <c r="AQ14" s="112">
        <v>9.2316548799999995E-2</v>
      </c>
      <c r="AR14" s="112">
        <v>0.80751789750000003</v>
      </c>
      <c r="AS14" s="112">
        <v>0.62957022230000004</v>
      </c>
      <c r="AT14" s="112">
        <v>1.0357623848999999</v>
      </c>
      <c r="AU14" s="114">
        <v>1</v>
      </c>
      <c r="AV14" s="114">
        <v>2</v>
      </c>
      <c r="AW14" s="114">
        <v>3</v>
      </c>
      <c r="AX14" s="114" t="s">
        <v>28</v>
      </c>
      <c r="AY14" s="114" t="s">
        <v>28</v>
      </c>
      <c r="AZ14" s="114" t="s">
        <v>28</v>
      </c>
      <c r="BA14" s="114" t="s">
        <v>28</v>
      </c>
      <c r="BB14" s="114" t="s">
        <v>28</v>
      </c>
      <c r="BC14" s="108" t="s">
        <v>230</v>
      </c>
      <c r="BD14" s="109">
        <v>166</v>
      </c>
      <c r="BE14" s="109">
        <v>152</v>
      </c>
      <c r="BF14" s="109">
        <v>182</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4">
        <v>238</v>
      </c>
      <c r="D15" s="118">
        <v>5931</v>
      </c>
      <c r="E15" s="116">
        <v>4.4694423598000004</v>
      </c>
      <c r="F15" s="106">
        <v>3.7853123117999998</v>
      </c>
      <c r="G15" s="106">
        <v>5.2772171388000002</v>
      </c>
      <c r="H15" s="106">
        <v>3.2695544399999998E-2</v>
      </c>
      <c r="I15" s="107">
        <v>4.0128140280000002</v>
      </c>
      <c r="J15" s="106">
        <v>3.5340592962000001</v>
      </c>
      <c r="K15" s="106">
        <v>4.5564250832999997</v>
      </c>
      <c r="L15" s="106">
        <v>0.83440191860000001</v>
      </c>
      <c r="M15" s="106">
        <v>0.70668141600000001</v>
      </c>
      <c r="N15" s="106">
        <v>0.98520570380000005</v>
      </c>
      <c r="O15" s="118">
        <v>223</v>
      </c>
      <c r="P15" s="118">
        <v>6501</v>
      </c>
      <c r="Q15" s="116">
        <v>3.8367255908</v>
      </c>
      <c r="R15" s="106">
        <v>3.2409911207</v>
      </c>
      <c r="S15" s="106">
        <v>4.5419634646000002</v>
      </c>
      <c r="T15" s="106">
        <v>2.3370788999999999E-2</v>
      </c>
      <c r="U15" s="107">
        <v>3.4302415012999998</v>
      </c>
      <c r="V15" s="106">
        <v>3.0083199629999999</v>
      </c>
      <c r="W15" s="106">
        <v>3.9113381894999999</v>
      </c>
      <c r="X15" s="106">
        <v>0.82266903199999997</v>
      </c>
      <c r="Y15" s="106">
        <v>0.6949319061</v>
      </c>
      <c r="Z15" s="106">
        <v>0.97388583009999996</v>
      </c>
      <c r="AA15" s="118">
        <v>236</v>
      </c>
      <c r="AB15" s="118">
        <v>7735</v>
      </c>
      <c r="AC15" s="116">
        <v>3.5363361040000001</v>
      </c>
      <c r="AD15" s="106">
        <v>2.9965860862999998</v>
      </c>
      <c r="AE15" s="106">
        <v>4.1733067833000002</v>
      </c>
      <c r="AF15" s="106">
        <v>7.3291E-5</v>
      </c>
      <c r="AG15" s="107">
        <v>3.0510665805000001</v>
      </c>
      <c r="AH15" s="106">
        <v>2.6856114755</v>
      </c>
      <c r="AI15" s="106">
        <v>3.4662524209000001</v>
      </c>
      <c r="AJ15" s="106">
        <v>0.71528624230000004</v>
      </c>
      <c r="AK15" s="106">
        <v>0.60611229769999997</v>
      </c>
      <c r="AL15" s="106">
        <v>0.84412477750000003</v>
      </c>
      <c r="AM15" s="106">
        <v>0.45785520950000003</v>
      </c>
      <c r="AN15" s="106">
        <v>0.92170680969999996</v>
      </c>
      <c r="AO15" s="106">
        <v>0.74321475820000005</v>
      </c>
      <c r="AP15" s="106">
        <v>1.1430658953999999</v>
      </c>
      <c r="AQ15" s="106">
        <v>0.1649738529</v>
      </c>
      <c r="AR15" s="106">
        <v>0.85843496389999996</v>
      </c>
      <c r="AS15" s="106">
        <v>0.69204323919999999</v>
      </c>
      <c r="AT15" s="106">
        <v>1.0648331572</v>
      </c>
      <c r="AU15" s="104" t="s">
        <v>28</v>
      </c>
      <c r="AV15" s="104" t="s">
        <v>28</v>
      </c>
      <c r="AW15" s="104">
        <v>3</v>
      </c>
      <c r="AX15" s="104" t="s">
        <v>28</v>
      </c>
      <c r="AY15" s="104" t="s">
        <v>28</v>
      </c>
      <c r="AZ15" s="104" t="s">
        <v>28</v>
      </c>
      <c r="BA15" s="104" t="s">
        <v>28</v>
      </c>
      <c r="BB15" s="104" t="s">
        <v>28</v>
      </c>
      <c r="BC15" s="110">
        <v>-3</v>
      </c>
      <c r="BD15" s="111">
        <v>238</v>
      </c>
      <c r="BE15" s="111">
        <v>223</v>
      </c>
      <c r="BF15" s="111">
        <v>236</v>
      </c>
    </row>
    <row r="16" spans="1:93" x14ac:dyDescent="0.3">
      <c r="A16" s="10"/>
      <c r="B16" t="s">
        <v>75</v>
      </c>
      <c r="C16" s="104">
        <v>307</v>
      </c>
      <c r="D16" s="118">
        <v>7219</v>
      </c>
      <c r="E16" s="116">
        <v>4.7669505721999998</v>
      </c>
      <c r="F16" s="106">
        <v>4.0780339073</v>
      </c>
      <c r="G16" s="106">
        <v>5.5722483615999998</v>
      </c>
      <c r="H16" s="106">
        <v>0.14318111140000001</v>
      </c>
      <c r="I16" s="107">
        <v>4.2526665743000001</v>
      </c>
      <c r="J16" s="106">
        <v>3.8026004530000002</v>
      </c>
      <c r="K16" s="106">
        <v>4.7560013773999996</v>
      </c>
      <c r="L16" s="106">
        <v>0.88994384159999995</v>
      </c>
      <c r="M16" s="106">
        <v>0.76132972359999995</v>
      </c>
      <c r="N16" s="106">
        <v>1.0402851966</v>
      </c>
      <c r="O16" s="118">
        <v>293</v>
      </c>
      <c r="P16" s="118">
        <v>8038</v>
      </c>
      <c r="Q16" s="116">
        <v>4.1259585244999997</v>
      </c>
      <c r="R16" s="106">
        <v>3.5264063450999998</v>
      </c>
      <c r="S16" s="106">
        <v>4.8274453027000002</v>
      </c>
      <c r="T16" s="106">
        <v>0.12617438780000001</v>
      </c>
      <c r="U16" s="107">
        <v>3.6451853695</v>
      </c>
      <c r="V16" s="106">
        <v>3.2508122930000001</v>
      </c>
      <c r="W16" s="106">
        <v>4.0874019107999997</v>
      </c>
      <c r="X16" s="106">
        <v>0.88468623179999994</v>
      </c>
      <c r="Y16" s="106">
        <v>0.7561305143</v>
      </c>
      <c r="Z16" s="106">
        <v>1.0350987216</v>
      </c>
      <c r="AA16" s="118">
        <v>275</v>
      </c>
      <c r="AB16" s="118">
        <v>9196</v>
      </c>
      <c r="AC16" s="116">
        <v>3.3924684424999998</v>
      </c>
      <c r="AD16" s="106">
        <v>2.8946088547</v>
      </c>
      <c r="AE16" s="106">
        <v>3.9759576201</v>
      </c>
      <c r="AF16" s="106">
        <v>3.3049235E-6</v>
      </c>
      <c r="AG16" s="107">
        <v>2.9904306219999999</v>
      </c>
      <c r="AH16" s="106">
        <v>2.657078265</v>
      </c>
      <c r="AI16" s="106">
        <v>3.3656047782999998</v>
      </c>
      <c r="AJ16" s="106">
        <v>0.68618647460000004</v>
      </c>
      <c r="AK16" s="106">
        <v>0.58548560699999996</v>
      </c>
      <c r="AL16" s="106">
        <v>0.80420743439999998</v>
      </c>
      <c r="AM16" s="106">
        <v>5.58906266E-2</v>
      </c>
      <c r="AN16" s="106">
        <v>0.82222553190000003</v>
      </c>
      <c r="AO16" s="106">
        <v>0.6727353855</v>
      </c>
      <c r="AP16" s="106">
        <v>1.0049342429999999</v>
      </c>
      <c r="AQ16" s="106">
        <v>0.1537075081</v>
      </c>
      <c r="AR16" s="106">
        <v>0.8655341527</v>
      </c>
      <c r="AS16" s="106">
        <v>0.7097709942</v>
      </c>
      <c r="AT16" s="106">
        <v>1.0554803953</v>
      </c>
      <c r="AU16" s="104" t="s">
        <v>28</v>
      </c>
      <c r="AV16" s="104" t="s">
        <v>28</v>
      </c>
      <c r="AW16" s="104">
        <v>3</v>
      </c>
      <c r="AX16" s="104" t="s">
        <v>28</v>
      </c>
      <c r="AY16" s="104" t="s">
        <v>28</v>
      </c>
      <c r="AZ16" s="104" t="s">
        <v>28</v>
      </c>
      <c r="BA16" s="104" t="s">
        <v>28</v>
      </c>
      <c r="BB16" s="104" t="s">
        <v>28</v>
      </c>
      <c r="BC16" s="110">
        <v>-3</v>
      </c>
      <c r="BD16" s="111">
        <v>307</v>
      </c>
      <c r="BE16" s="111">
        <v>293</v>
      </c>
      <c r="BF16" s="111">
        <v>275</v>
      </c>
    </row>
    <row r="17" spans="1:58" x14ac:dyDescent="0.3">
      <c r="A17" s="10"/>
      <c r="B17" t="s">
        <v>67</v>
      </c>
      <c r="C17" s="104">
        <v>58</v>
      </c>
      <c r="D17" s="118">
        <v>1709</v>
      </c>
      <c r="E17" s="116">
        <v>3.8482090814999999</v>
      </c>
      <c r="F17" s="106">
        <v>2.9117389037999999</v>
      </c>
      <c r="G17" s="106">
        <v>5.0858657401</v>
      </c>
      <c r="H17" s="106">
        <v>2.01087078E-2</v>
      </c>
      <c r="I17" s="107">
        <v>3.3937975424000002</v>
      </c>
      <c r="J17" s="106">
        <v>2.6237212488999999</v>
      </c>
      <c r="K17" s="106">
        <v>4.3898953686000004</v>
      </c>
      <c r="L17" s="106">
        <v>0.71842363819999999</v>
      </c>
      <c r="M17" s="106">
        <v>0.54359365940000004</v>
      </c>
      <c r="N17" s="106">
        <v>0.94948223730000003</v>
      </c>
      <c r="O17" s="118">
        <v>55</v>
      </c>
      <c r="P17" s="118">
        <v>1741</v>
      </c>
      <c r="Q17" s="116">
        <v>3.5763426690000002</v>
      </c>
      <c r="R17" s="106">
        <v>2.6890867548999999</v>
      </c>
      <c r="S17" s="106">
        <v>4.7563459464999998</v>
      </c>
      <c r="T17" s="106">
        <v>6.8026255300000005E-2</v>
      </c>
      <c r="U17" s="107">
        <v>3.1591039632000002</v>
      </c>
      <c r="V17" s="106">
        <v>2.4254254243000002</v>
      </c>
      <c r="W17" s="106">
        <v>4.1147164330999999</v>
      </c>
      <c r="X17" s="106">
        <v>0.76683783920000004</v>
      </c>
      <c r="Y17" s="106">
        <v>0.57659281210000002</v>
      </c>
      <c r="Z17" s="106">
        <v>1.0198536286</v>
      </c>
      <c r="AA17" s="118">
        <v>39</v>
      </c>
      <c r="AB17" s="118">
        <v>1803</v>
      </c>
      <c r="AC17" s="116">
        <v>2.4701012980999999</v>
      </c>
      <c r="AD17" s="106">
        <v>1.77349808</v>
      </c>
      <c r="AE17" s="106">
        <v>3.4403197228</v>
      </c>
      <c r="AF17" s="106">
        <v>4.0420999999999998E-5</v>
      </c>
      <c r="AG17" s="107">
        <v>2.1630615640999999</v>
      </c>
      <c r="AH17" s="106">
        <v>1.5804019201999999</v>
      </c>
      <c r="AI17" s="106">
        <v>2.9605350829999999</v>
      </c>
      <c r="AJ17" s="106">
        <v>0.4996214793</v>
      </c>
      <c r="AK17" s="106">
        <v>0.3587212132</v>
      </c>
      <c r="AL17" s="106">
        <v>0.69586523860000005</v>
      </c>
      <c r="AM17" s="106">
        <v>8.8638603699999999E-2</v>
      </c>
      <c r="AN17" s="106">
        <v>0.69067802690000002</v>
      </c>
      <c r="AO17" s="106">
        <v>0.45108543499999998</v>
      </c>
      <c r="AP17" s="106">
        <v>1.0575294607000001</v>
      </c>
      <c r="AQ17" s="106">
        <v>0.71026338</v>
      </c>
      <c r="AR17" s="106">
        <v>0.92935248400000003</v>
      </c>
      <c r="AS17" s="106">
        <v>0.63140449190000003</v>
      </c>
      <c r="AT17" s="106">
        <v>1.3678965713</v>
      </c>
      <c r="AU17" s="104" t="s">
        <v>28</v>
      </c>
      <c r="AV17" s="104" t="s">
        <v>28</v>
      </c>
      <c r="AW17" s="104">
        <v>3</v>
      </c>
      <c r="AX17" s="104" t="s">
        <v>28</v>
      </c>
      <c r="AY17" s="104" t="s">
        <v>28</v>
      </c>
      <c r="AZ17" s="104" t="s">
        <v>28</v>
      </c>
      <c r="BA17" s="104" t="s">
        <v>28</v>
      </c>
      <c r="BB17" s="104" t="s">
        <v>28</v>
      </c>
      <c r="BC17" s="110">
        <v>-3</v>
      </c>
      <c r="BD17" s="111">
        <v>58</v>
      </c>
      <c r="BE17" s="111">
        <v>55</v>
      </c>
      <c r="BF17" s="111">
        <v>39</v>
      </c>
    </row>
    <row r="18" spans="1:58" x14ac:dyDescent="0.3">
      <c r="A18" s="10"/>
      <c r="B18" t="s">
        <v>66</v>
      </c>
      <c r="C18" s="104">
        <v>339</v>
      </c>
      <c r="D18" s="118">
        <v>9745</v>
      </c>
      <c r="E18" s="116">
        <v>4.0481965791999999</v>
      </c>
      <c r="F18" s="106">
        <v>3.4796370732000002</v>
      </c>
      <c r="G18" s="106">
        <v>4.7096565530000003</v>
      </c>
      <c r="H18" s="106">
        <v>2.8724540000000002E-4</v>
      </c>
      <c r="I18" s="107">
        <v>3.4787070292000002</v>
      </c>
      <c r="J18" s="106">
        <v>3.1274252117999999</v>
      </c>
      <c r="K18" s="106">
        <v>3.8694458782000001</v>
      </c>
      <c r="L18" s="106">
        <v>0.75575938129999998</v>
      </c>
      <c r="M18" s="106">
        <v>0.64961478780000004</v>
      </c>
      <c r="N18" s="106">
        <v>0.87924759900000005</v>
      </c>
      <c r="O18" s="118">
        <v>282</v>
      </c>
      <c r="P18" s="118">
        <v>11374</v>
      </c>
      <c r="Q18" s="116">
        <v>2.8612812374000001</v>
      </c>
      <c r="R18" s="106">
        <v>2.4414450402000001</v>
      </c>
      <c r="S18" s="106">
        <v>3.3533133797999999</v>
      </c>
      <c r="T18" s="106">
        <v>1.5950788000000001E-9</v>
      </c>
      <c r="U18" s="107">
        <v>2.4793388429999998</v>
      </c>
      <c r="V18" s="106">
        <v>2.2062136645999999</v>
      </c>
      <c r="W18" s="106">
        <v>2.7862764142000001</v>
      </c>
      <c r="X18" s="106">
        <v>0.61351467810000004</v>
      </c>
      <c r="Y18" s="106">
        <v>0.52349358339999996</v>
      </c>
      <c r="Z18" s="106">
        <v>0.71901599599999999</v>
      </c>
      <c r="AA18" s="118">
        <v>265</v>
      </c>
      <c r="AB18" s="118">
        <v>13340</v>
      </c>
      <c r="AC18" s="116">
        <v>2.3116291010999999</v>
      </c>
      <c r="AD18" s="106">
        <v>1.9676372071999999</v>
      </c>
      <c r="AE18" s="106">
        <v>2.7157593287999999</v>
      </c>
      <c r="AF18" s="106">
        <v>2.293008E-20</v>
      </c>
      <c r="AG18" s="107">
        <v>1.9865067465999999</v>
      </c>
      <c r="AH18" s="106">
        <v>1.7611694736000001</v>
      </c>
      <c r="AI18" s="106">
        <v>2.2406753658</v>
      </c>
      <c r="AJ18" s="106">
        <v>0.46756768720000003</v>
      </c>
      <c r="AK18" s="106">
        <v>0.3979892699</v>
      </c>
      <c r="AL18" s="106">
        <v>0.54931014140000001</v>
      </c>
      <c r="AM18" s="106">
        <v>4.0271350400000003E-2</v>
      </c>
      <c r="AN18" s="106">
        <v>0.80789999629999998</v>
      </c>
      <c r="AO18" s="106">
        <v>0.65890878919999996</v>
      </c>
      <c r="AP18" s="106">
        <v>0.9905808129</v>
      </c>
      <c r="AQ18" s="106">
        <v>5.2159280000000003E-4</v>
      </c>
      <c r="AR18" s="106">
        <v>0.70680392650000001</v>
      </c>
      <c r="AS18" s="106">
        <v>0.5809837202</v>
      </c>
      <c r="AT18" s="106">
        <v>0.85987227030000002</v>
      </c>
      <c r="AU18" s="104">
        <v>1</v>
      </c>
      <c r="AV18" s="104">
        <v>2</v>
      </c>
      <c r="AW18" s="104">
        <v>3</v>
      </c>
      <c r="AX18" s="104" t="s">
        <v>227</v>
      </c>
      <c r="AY18" s="104" t="s">
        <v>28</v>
      </c>
      <c r="AZ18" s="104" t="s">
        <v>28</v>
      </c>
      <c r="BA18" s="104" t="s">
        <v>28</v>
      </c>
      <c r="BB18" s="104" t="s">
        <v>28</v>
      </c>
      <c r="BC18" s="110" t="s">
        <v>229</v>
      </c>
      <c r="BD18" s="111">
        <v>339</v>
      </c>
      <c r="BE18" s="111">
        <v>282</v>
      </c>
      <c r="BF18" s="111">
        <v>265</v>
      </c>
    </row>
    <row r="19" spans="1:58" x14ac:dyDescent="0.3">
      <c r="A19" s="10"/>
      <c r="B19" t="s">
        <v>69</v>
      </c>
      <c r="C19" s="104">
        <v>310</v>
      </c>
      <c r="D19" s="118">
        <v>8312</v>
      </c>
      <c r="E19" s="116">
        <v>4.1406185929000001</v>
      </c>
      <c r="F19" s="106">
        <v>3.5471665895000002</v>
      </c>
      <c r="G19" s="106">
        <v>4.8333569621999999</v>
      </c>
      <c r="H19" s="106">
        <v>1.1065205999999999E-3</v>
      </c>
      <c r="I19" s="107">
        <v>3.729547642</v>
      </c>
      <c r="J19" s="106">
        <v>3.3366538940999999</v>
      </c>
      <c r="K19" s="106">
        <v>4.1687049525999997</v>
      </c>
      <c r="L19" s="106">
        <v>0.77301368270000004</v>
      </c>
      <c r="M19" s="106">
        <v>0.66222189919999996</v>
      </c>
      <c r="N19" s="106">
        <v>0.90234127610000003</v>
      </c>
      <c r="O19" s="118">
        <v>270</v>
      </c>
      <c r="P19" s="118">
        <v>10156</v>
      </c>
      <c r="Q19" s="116">
        <v>2.9983622270999999</v>
      </c>
      <c r="R19" s="106">
        <v>2.5549583361999999</v>
      </c>
      <c r="S19" s="106">
        <v>3.5187172791000001</v>
      </c>
      <c r="T19" s="106">
        <v>6.2895638999999997E-8</v>
      </c>
      <c r="U19" s="107">
        <v>2.6585269790999999</v>
      </c>
      <c r="V19" s="106">
        <v>2.3596011312999998</v>
      </c>
      <c r="W19" s="106">
        <v>2.9953222199999998</v>
      </c>
      <c r="X19" s="106">
        <v>0.64290752429999998</v>
      </c>
      <c r="Y19" s="106">
        <v>0.5478330549</v>
      </c>
      <c r="Z19" s="106">
        <v>0.75448182819999998</v>
      </c>
      <c r="AA19" s="118">
        <v>340</v>
      </c>
      <c r="AB19" s="118">
        <v>12367</v>
      </c>
      <c r="AC19" s="116">
        <v>3.1356036785999999</v>
      </c>
      <c r="AD19" s="106">
        <v>2.6996384849999999</v>
      </c>
      <c r="AE19" s="106">
        <v>3.6419729842000002</v>
      </c>
      <c r="AF19" s="106">
        <v>2.4999070000000002E-9</v>
      </c>
      <c r="AG19" s="107">
        <v>2.7492520417000001</v>
      </c>
      <c r="AH19" s="106">
        <v>2.4720182412999998</v>
      </c>
      <c r="AI19" s="106">
        <v>3.0575772713</v>
      </c>
      <c r="AJ19" s="106">
        <v>0.63423105339999997</v>
      </c>
      <c r="AK19" s="106">
        <v>0.54604941689999997</v>
      </c>
      <c r="AL19" s="106">
        <v>0.73665316130000003</v>
      </c>
      <c r="AM19" s="106">
        <v>0.65461186029999996</v>
      </c>
      <c r="AN19" s="106">
        <v>1.0457721386000001</v>
      </c>
      <c r="AO19" s="106">
        <v>0.85956886340000005</v>
      </c>
      <c r="AP19" s="106">
        <v>1.2723115186</v>
      </c>
      <c r="AQ19" s="106">
        <v>1.5368293000000001E-3</v>
      </c>
      <c r="AR19" s="106">
        <v>0.72413388479999996</v>
      </c>
      <c r="AS19" s="106">
        <v>0.59303772249999998</v>
      </c>
      <c r="AT19" s="106">
        <v>0.88420999749999996</v>
      </c>
      <c r="AU19" s="104">
        <v>1</v>
      </c>
      <c r="AV19" s="104">
        <v>2</v>
      </c>
      <c r="AW19" s="104">
        <v>3</v>
      </c>
      <c r="AX19" s="104" t="s">
        <v>227</v>
      </c>
      <c r="AY19" s="104" t="s">
        <v>28</v>
      </c>
      <c r="AZ19" s="104" t="s">
        <v>28</v>
      </c>
      <c r="BA19" s="104" t="s">
        <v>28</v>
      </c>
      <c r="BB19" s="104" t="s">
        <v>28</v>
      </c>
      <c r="BC19" s="110" t="s">
        <v>229</v>
      </c>
      <c r="BD19" s="111">
        <v>310</v>
      </c>
      <c r="BE19" s="111">
        <v>270</v>
      </c>
      <c r="BF19" s="111">
        <v>340</v>
      </c>
    </row>
    <row r="20" spans="1:58" x14ac:dyDescent="0.3">
      <c r="A20" s="10"/>
      <c r="B20" t="s">
        <v>65</v>
      </c>
      <c r="C20" s="104">
        <v>208</v>
      </c>
      <c r="D20" s="118">
        <v>7752</v>
      </c>
      <c r="E20" s="116">
        <v>3.0174335662999998</v>
      </c>
      <c r="F20" s="106">
        <v>2.5403227555000001</v>
      </c>
      <c r="G20" s="106">
        <v>3.5841529614000001</v>
      </c>
      <c r="H20" s="106">
        <v>6.3504210000000001E-11</v>
      </c>
      <c r="I20" s="107">
        <v>2.6831785346000001</v>
      </c>
      <c r="J20" s="106">
        <v>2.3422290495999998</v>
      </c>
      <c r="K20" s="106">
        <v>3.0737587554000001</v>
      </c>
      <c r="L20" s="106">
        <v>0.56332583670000003</v>
      </c>
      <c r="M20" s="106">
        <v>0.47425383539999999</v>
      </c>
      <c r="N20" s="106">
        <v>0.66912689920000001</v>
      </c>
      <c r="O20" s="118">
        <v>226</v>
      </c>
      <c r="P20" s="118">
        <v>7981</v>
      </c>
      <c r="Q20" s="116">
        <v>3.1602046743000001</v>
      </c>
      <c r="R20" s="106">
        <v>2.6731420329</v>
      </c>
      <c r="S20" s="106">
        <v>3.7360130739000001</v>
      </c>
      <c r="T20" s="106">
        <v>5.1851898000000002E-6</v>
      </c>
      <c r="U20" s="107">
        <v>2.8317253477</v>
      </c>
      <c r="V20" s="106">
        <v>2.4855931531</v>
      </c>
      <c r="W20" s="106">
        <v>3.2260583091999999</v>
      </c>
      <c r="X20" s="106">
        <v>0.67760971140000004</v>
      </c>
      <c r="Y20" s="106">
        <v>0.57317395169999996</v>
      </c>
      <c r="Z20" s="106">
        <v>0.80107429799999996</v>
      </c>
      <c r="AA20" s="118">
        <v>186</v>
      </c>
      <c r="AB20" s="118">
        <v>8431</v>
      </c>
      <c r="AC20" s="116">
        <v>2.5065715998</v>
      </c>
      <c r="AD20" s="106">
        <v>2.0982293322999999</v>
      </c>
      <c r="AE20" s="106">
        <v>2.9943824959000001</v>
      </c>
      <c r="AF20" s="106">
        <v>7.0625869999999997E-14</v>
      </c>
      <c r="AG20" s="107">
        <v>2.2061439923999999</v>
      </c>
      <c r="AH20" s="106">
        <v>1.9108241856999999</v>
      </c>
      <c r="AI20" s="106">
        <v>2.5471057733000002</v>
      </c>
      <c r="AJ20" s="106">
        <v>0.50699824000000004</v>
      </c>
      <c r="AK20" s="106">
        <v>0.42440382650000003</v>
      </c>
      <c r="AL20" s="106">
        <v>0.60566658269999996</v>
      </c>
      <c r="AM20" s="106">
        <v>4.2374433099999997E-2</v>
      </c>
      <c r="AN20" s="106">
        <v>0.79316748699999995</v>
      </c>
      <c r="AO20" s="106">
        <v>0.63415196610000002</v>
      </c>
      <c r="AP20" s="106">
        <v>0.99205662989999999</v>
      </c>
      <c r="AQ20" s="106">
        <v>0.67915022319999996</v>
      </c>
      <c r="AR20" s="106">
        <v>1.0473154106</v>
      </c>
      <c r="AS20" s="106">
        <v>0.84127839640000002</v>
      </c>
      <c r="AT20" s="106">
        <v>1.3038128328</v>
      </c>
      <c r="AU20" s="104">
        <v>1</v>
      </c>
      <c r="AV20" s="104">
        <v>2</v>
      </c>
      <c r="AW20" s="104">
        <v>3</v>
      </c>
      <c r="AX20" s="104" t="s">
        <v>28</v>
      </c>
      <c r="AY20" s="104" t="s">
        <v>28</v>
      </c>
      <c r="AZ20" s="104" t="s">
        <v>28</v>
      </c>
      <c r="BA20" s="104" t="s">
        <v>28</v>
      </c>
      <c r="BB20" s="104" t="s">
        <v>28</v>
      </c>
      <c r="BC20" s="110" t="s">
        <v>230</v>
      </c>
      <c r="BD20" s="111">
        <v>208</v>
      </c>
      <c r="BE20" s="111">
        <v>226</v>
      </c>
      <c r="BF20" s="111">
        <v>186</v>
      </c>
    </row>
    <row r="21" spans="1:58" x14ac:dyDescent="0.3">
      <c r="A21" s="10"/>
      <c r="B21" t="s">
        <v>64</v>
      </c>
      <c r="C21" s="104">
        <v>97</v>
      </c>
      <c r="D21" s="118">
        <v>4832</v>
      </c>
      <c r="E21" s="116">
        <v>2.3171657009</v>
      </c>
      <c r="F21" s="106">
        <v>1.8429081287</v>
      </c>
      <c r="G21" s="106">
        <v>2.9134696414999999</v>
      </c>
      <c r="H21" s="106">
        <v>7.3952629999999996E-13</v>
      </c>
      <c r="I21" s="107">
        <v>2.0074503310999998</v>
      </c>
      <c r="J21" s="106">
        <v>1.6451988088</v>
      </c>
      <c r="K21" s="106">
        <v>2.4494649585000001</v>
      </c>
      <c r="L21" s="106">
        <v>0.43259255870000002</v>
      </c>
      <c r="M21" s="106">
        <v>0.34405322960000001</v>
      </c>
      <c r="N21" s="106">
        <v>0.54391677149999995</v>
      </c>
      <c r="O21" s="118">
        <v>100</v>
      </c>
      <c r="P21" s="118">
        <v>4860</v>
      </c>
      <c r="Q21" s="116">
        <v>2.3507860904000002</v>
      </c>
      <c r="R21" s="106">
        <v>1.8758844986000001</v>
      </c>
      <c r="S21" s="106">
        <v>2.9459144457000002</v>
      </c>
      <c r="T21" s="106">
        <v>2.6828320000000002E-9</v>
      </c>
      <c r="U21" s="107">
        <v>2.0576131687000001</v>
      </c>
      <c r="V21" s="106">
        <v>1.6913892905000001</v>
      </c>
      <c r="W21" s="106">
        <v>2.5031327654000002</v>
      </c>
      <c r="X21" s="106">
        <v>0.50405453079999996</v>
      </c>
      <c r="Y21" s="106">
        <v>0.40222633810000002</v>
      </c>
      <c r="Z21" s="106">
        <v>0.63166169380000003</v>
      </c>
      <c r="AA21" s="118">
        <v>66</v>
      </c>
      <c r="AB21" s="118">
        <v>4726</v>
      </c>
      <c r="AC21" s="116">
        <v>1.6090852499999999</v>
      </c>
      <c r="AD21" s="106">
        <v>1.2339985228000001</v>
      </c>
      <c r="AE21" s="106">
        <v>2.0981835017999999</v>
      </c>
      <c r="AF21" s="106">
        <v>1.1382910000000001E-16</v>
      </c>
      <c r="AG21" s="107">
        <v>1.3965298349999999</v>
      </c>
      <c r="AH21" s="106">
        <v>1.0971715841</v>
      </c>
      <c r="AI21" s="106">
        <v>1.7775666161000001</v>
      </c>
      <c r="AJ21" s="106">
        <v>0.32546582340000002</v>
      </c>
      <c r="AK21" s="106">
        <v>0.24959792859999999</v>
      </c>
      <c r="AL21" s="106">
        <v>0.42439455650000002</v>
      </c>
      <c r="AM21" s="106">
        <v>2.62552949E-2</v>
      </c>
      <c r="AN21" s="106">
        <v>0.68448816189999995</v>
      </c>
      <c r="AO21" s="106">
        <v>0.48997502520000003</v>
      </c>
      <c r="AP21" s="106">
        <v>0.9562202555</v>
      </c>
      <c r="AQ21" s="106">
        <v>0.92650912549999997</v>
      </c>
      <c r="AR21" s="106">
        <v>1.0145092729</v>
      </c>
      <c r="AS21" s="106">
        <v>0.74700170690000001</v>
      </c>
      <c r="AT21" s="106">
        <v>1.3778135383000001</v>
      </c>
      <c r="AU21" s="104">
        <v>1</v>
      </c>
      <c r="AV21" s="104">
        <v>2</v>
      </c>
      <c r="AW21" s="104">
        <v>3</v>
      </c>
      <c r="AX21" s="104" t="s">
        <v>28</v>
      </c>
      <c r="AY21" s="104" t="s">
        <v>28</v>
      </c>
      <c r="AZ21" s="104" t="s">
        <v>28</v>
      </c>
      <c r="BA21" s="104" t="s">
        <v>28</v>
      </c>
      <c r="BB21" s="104" t="s">
        <v>28</v>
      </c>
      <c r="BC21" s="110" t="s">
        <v>230</v>
      </c>
      <c r="BD21" s="111">
        <v>97</v>
      </c>
      <c r="BE21" s="111">
        <v>100</v>
      </c>
      <c r="BF21" s="111">
        <v>66</v>
      </c>
    </row>
    <row r="22" spans="1:58" x14ac:dyDescent="0.3">
      <c r="A22" s="10"/>
      <c r="B22" t="s">
        <v>204</v>
      </c>
      <c r="C22" s="104">
        <v>111</v>
      </c>
      <c r="D22" s="118">
        <v>3569</v>
      </c>
      <c r="E22" s="116">
        <v>3.5241731163000001</v>
      </c>
      <c r="F22" s="106">
        <v>2.8448755774999999</v>
      </c>
      <c r="G22" s="106">
        <v>4.3656728791999999</v>
      </c>
      <c r="H22" s="106">
        <v>1.270535E-4</v>
      </c>
      <c r="I22" s="107">
        <v>3.1101148781000001</v>
      </c>
      <c r="J22" s="106">
        <v>2.5821647954000002</v>
      </c>
      <c r="K22" s="106">
        <v>3.7460097714999998</v>
      </c>
      <c r="L22" s="106">
        <v>0.65792923879999998</v>
      </c>
      <c r="M22" s="106">
        <v>0.53111091919999998</v>
      </c>
      <c r="N22" s="106">
        <v>0.81502915419999999</v>
      </c>
      <c r="O22" s="118">
        <v>90</v>
      </c>
      <c r="P22" s="118">
        <v>3685</v>
      </c>
      <c r="Q22" s="116">
        <v>2.7762363953999998</v>
      </c>
      <c r="R22" s="106">
        <v>2.2014597799</v>
      </c>
      <c r="S22" s="106">
        <v>3.5010807798000001</v>
      </c>
      <c r="T22" s="106">
        <v>1.1721300000000001E-5</v>
      </c>
      <c r="U22" s="107">
        <v>2.4423337855999998</v>
      </c>
      <c r="V22" s="106">
        <v>1.9864630739</v>
      </c>
      <c r="W22" s="106">
        <v>3.0028216474999998</v>
      </c>
      <c r="X22" s="106">
        <v>0.59527940010000002</v>
      </c>
      <c r="Y22" s="106">
        <v>0.47203604830000001</v>
      </c>
      <c r="Z22" s="106">
        <v>0.75070021769999995</v>
      </c>
      <c r="AA22" s="118">
        <v>106</v>
      </c>
      <c r="AB22" s="118">
        <v>3780</v>
      </c>
      <c r="AC22" s="116">
        <v>3.2163479717999999</v>
      </c>
      <c r="AD22" s="106">
        <v>2.5888081939999998</v>
      </c>
      <c r="AE22" s="106">
        <v>3.9960064633000001</v>
      </c>
      <c r="AF22" s="106">
        <v>1.035261E-4</v>
      </c>
      <c r="AG22" s="107">
        <v>2.8042328042000002</v>
      </c>
      <c r="AH22" s="106">
        <v>2.3181314707</v>
      </c>
      <c r="AI22" s="106">
        <v>3.3922673151999998</v>
      </c>
      <c r="AJ22" s="106">
        <v>0.65056300840000003</v>
      </c>
      <c r="AK22" s="106">
        <v>0.5236320391</v>
      </c>
      <c r="AL22" s="106">
        <v>0.80826266599999996</v>
      </c>
      <c r="AM22" s="106">
        <v>0.339966033</v>
      </c>
      <c r="AN22" s="106">
        <v>1.1585281344</v>
      </c>
      <c r="AO22" s="106">
        <v>0.85633643380000002</v>
      </c>
      <c r="AP22" s="106">
        <v>1.5673599596000001</v>
      </c>
      <c r="AQ22" s="106">
        <v>0.1191405725</v>
      </c>
      <c r="AR22" s="106">
        <v>0.78776958559999999</v>
      </c>
      <c r="AS22" s="106">
        <v>0.58358231360000001</v>
      </c>
      <c r="AT22" s="106">
        <v>1.0633991221000001</v>
      </c>
      <c r="AU22" s="104">
        <v>1</v>
      </c>
      <c r="AV22" s="104">
        <v>2</v>
      </c>
      <c r="AW22" s="104">
        <v>3</v>
      </c>
      <c r="AX22" s="104" t="s">
        <v>28</v>
      </c>
      <c r="AY22" s="104" t="s">
        <v>28</v>
      </c>
      <c r="AZ22" s="104" t="s">
        <v>28</v>
      </c>
      <c r="BA22" s="104" t="s">
        <v>28</v>
      </c>
      <c r="BB22" s="104" t="s">
        <v>28</v>
      </c>
      <c r="BC22" s="110" t="s">
        <v>230</v>
      </c>
      <c r="BD22" s="111">
        <v>111</v>
      </c>
      <c r="BE22" s="111">
        <v>90</v>
      </c>
      <c r="BF22" s="111">
        <v>106</v>
      </c>
    </row>
    <row r="23" spans="1:58" x14ac:dyDescent="0.3">
      <c r="A23" s="10"/>
      <c r="B23" t="s">
        <v>74</v>
      </c>
      <c r="C23" s="104">
        <v>311</v>
      </c>
      <c r="D23" s="118">
        <v>7202</v>
      </c>
      <c r="E23" s="116">
        <v>4.7960122065000004</v>
      </c>
      <c r="F23" s="106">
        <v>4.1211528292999997</v>
      </c>
      <c r="G23" s="106">
        <v>5.5813831802999996</v>
      </c>
      <c r="H23" s="106">
        <v>0.1531888015</v>
      </c>
      <c r="I23" s="107">
        <v>4.3182449319999998</v>
      </c>
      <c r="J23" s="106">
        <v>3.8640261839000001</v>
      </c>
      <c r="K23" s="106">
        <v>4.8258573842999999</v>
      </c>
      <c r="L23" s="106">
        <v>0.8953693693</v>
      </c>
      <c r="M23" s="106">
        <v>0.76937961180000003</v>
      </c>
      <c r="N23" s="106">
        <v>1.0419905793999999</v>
      </c>
      <c r="O23" s="118">
        <v>303</v>
      </c>
      <c r="P23" s="118">
        <v>8265</v>
      </c>
      <c r="Q23" s="116">
        <v>4.0687217786999996</v>
      </c>
      <c r="R23" s="106">
        <v>3.4931760990999998</v>
      </c>
      <c r="S23" s="106">
        <v>4.7390960098999999</v>
      </c>
      <c r="T23" s="106">
        <v>7.9427004100000004E-2</v>
      </c>
      <c r="U23" s="107">
        <v>3.6660617059999998</v>
      </c>
      <c r="V23" s="106">
        <v>3.2756652961000001</v>
      </c>
      <c r="W23" s="106">
        <v>4.1029858721999997</v>
      </c>
      <c r="X23" s="106">
        <v>0.87241355369999996</v>
      </c>
      <c r="Y23" s="106">
        <v>0.74900529950000005</v>
      </c>
      <c r="Z23" s="106">
        <v>1.0161549047</v>
      </c>
      <c r="AA23" s="118">
        <v>255</v>
      </c>
      <c r="AB23" s="118">
        <v>9625</v>
      </c>
      <c r="AC23" s="116">
        <v>3.0363509739999999</v>
      </c>
      <c r="AD23" s="106">
        <v>2.5870170098999998</v>
      </c>
      <c r="AE23" s="106">
        <v>3.5637288821999999</v>
      </c>
      <c r="AF23" s="106">
        <v>2.4280720000000001E-9</v>
      </c>
      <c r="AG23" s="107">
        <v>2.6493506494000001</v>
      </c>
      <c r="AH23" s="106">
        <v>2.3433390725000001</v>
      </c>
      <c r="AI23" s="106">
        <v>2.9953236155999998</v>
      </c>
      <c r="AJ23" s="106">
        <v>0.61415544639999997</v>
      </c>
      <c r="AK23" s="106">
        <v>0.52326974059999998</v>
      </c>
      <c r="AL23" s="106">
        <v>0.72082691399999999</v>
      </c>
      <c r="AM23" s="106">
        <v>3.8283829999999999E-3</v>
      </c>
      <c r="AN23" s="106">
        <v>0.74626655230000005</v>
      </c>
      <c r="AO23" s="106">
        <v>0.6119991172</v>
      </c>
      <c r="AP23" s="106">
        <v>0.90999112810000005</v>
      </c>
      <c r="AQ23" s="106">
        <v>9.2086935800000005E-2</v>
      </c>
      <c r="AR23" s="106">
        <v>0.84835517579999997</v>
      </c>
      <c r="AS23" s="106">
        <v>0.70060843939999995</v>
      </c>
      <c r="AT23" s="106">
        <v>1.0272592562</v>
      </c>
      <c r="AU23" s="104" t="s">
        <v>28</v>
      </c>
      <c r="AV23" s="104" t="s">
        <v>28</v>
      </c>
      <c r="AW23" s="104">
        <v>3</v>
      </c>
      <c r="AX23" s="104" t="s">
        <v>28</v>
      </c>
      <c r="AY23" s="104" t="s">
        <v>228</v>
      </c>
      <c r="AZ23" s="104" t="s">
        <v>28</v>
      </c>
      <c r="BA23" s="104" t="s">
        <v>28</v>
      </c>
      <c r="BB23" s="104" t="s">
        <v>28</v>
      </c>
      <c r="BC23" s="110" t="s">
        <v>426</v>
      </c>
      <c r="BD23" s="111">
        <v>311</v>
      </c>
      <c r="BE23" s="111">
        <v>303</v>
      </c>
      <c r="BF23" s="111">
        <v>255</v>
      </c>
    </row>
    <row r="24" spans="1:58" x14ac:dyDescent="0.3">
      <c r="A24" s="10"/>
      <c r="B24" t="s">
        <v>181</v>
      </c>
      <c r="C24" s="104">
        <v>463</v>
      </c>
      <c r="D24" s="118">
        <v>8159</v>
      </c>
      <c r="E24" s="116">
        <v>6.3017844508999996</v>
      </c>
      <c r="F24" s="106">
        <v>5.4869272929999999</v>
      </c>
      <c r="G24" s="106">
        <v>7.2376550926999998</v>
      </c>
      <c r="H24" s="106">
        <v>2.1414276400000001E-2</v>
      </c>
      <c r="I24" s="107">
        <v>5.6747150385999996</v>
      </c>
      <c r="J24" s="106">
        <v>5.1806632965999997</v>
      </c>
      <c r="K24" s="106">
        <v>6.2158818139000003</v>
      </c>
      <c r="L24" s="106">
        <v>1.1764825705999999</v>
      </c>
      <c r="M24" s="106">
        <v>1.0243565734</v>
      </c>
      <c r="N24" s="106">
        <v>1.3512006217999999</v>
      </c>
      <c r="O24" s="118">
        <v>443</v>
      </c>
      <c r="P24" s="118">
        <v>10636</v>
      </c>
      <c r="Q24" s="116">
        <v>4.6954172684</v>
      </c>
      <c r="R24" s="106">
        <v>4.0825663347000001</v>
      </c>
      <c r="S24" s="106">
        <v>5.4002657928</v>
      </c>
      <c r="T24" s="106">
        <v>0.92445648629999999</v>
      </c>
      <c r="U24" s="107">
        <v>4.1650996615000002</v>
      </c>
      <c r="V24" s="106">
        <v>3.7947536886000002</v>
      </c>
      <c r="W24" s="106">
        <v>4.5715892557000002</v>
      </c>
      <c r="X24" s="106">
        <v>1.0067893279</v>
      </c>
      <c r="Y24" s="106">
        <v>0.87538209739999995</v>
      </c>
      <c r="Z24" s="106">
        <v>1.1579226418999999</v>
      </c>
      <c r="AA24" s="118">
        <v>415</v>
      </c>
      <c r="AB24" s="118">
        <v>11368</v>
      </c>
      <c r="AC24" s="116">
        <v>4.1498608948999998</v>
      </c>
      <c r="AD24" s="106">
        <v>3.6025098499000001</v>
      </c>
      <c r="AE24" s="106">
        <v>4.7803742846999997</v>
      </c>
      <c r="AF24" s="106">
        <v>1.52589466E-2</v>
      </c>
      <c r="AG24" s="107">
        <v>3.6505981702999999</v>
      </c>
      <c r="AH24" s="106">
        <v>3.3157378842999998</v>
      </c>
      <c r="AI24" s="106">
        <v>4.0192763921000001</v>
      </c>
      <c r="AJ24" s="106">
        <v>0.83938243369999999</v>
      </c>
      <c r="AK24" s="106">
        <v>0.7286710475</v>
      </c>
      <c r="AL24" s="106">
        <v>0.96691486839999996</v>
      </c>
      <c r="AM24" s="106">
        <v>0.1622149648</v>
      </c>
      <c r="AN24" s="106">
        <v>0.88381088569999999</v>
      </c>
      <c r="AO24" s="106">
        <v>0.74325548850000001</v>
      </c>
      <c r="AP24" s="106">
        <v>1.0509464024999999</v>
      </c>
      <c r="AQ24" s="106">
        <v>7.212675E-4</v>
      </c>
      <c r="AR24" s="106">
        <v>0.74509328350000004</v>
      </c>
      <c r="AS24" s="106">
        <v>0.62825971930000002</v>
      </c>
      <c r="AT24" s="106">
        <v>0.88365366109999999</v>
      </c>
      <c r="AU24" s="104" t="s">
        <v>28</v>
      </c>
      <c r="AV24" s="104" t="s">
        <v>28</v>
      </c>
      <c r="AW24" s="104" t="s">
        <v>28</v>
      </c>
      <c r="AX24" s="104" t="s">
        <v>227</v>
      </c>
      <c r="AY24" s="104" t="s">
        <v>28</v>
      </c>
      <c r="AZ24" s="104" t="s">
        <v>28</v>
      </c>
      <c r="BA24" s="104" t="s">
        <v>28</v>
      </c>
      <c r="BB24" s="104" t="s">
        <v>28</v>
      </c>
      <c r="BC24" s="110" t="s">
        <v>442</v>
      </c>
      <c r="BD24" s="111">
        <v>463</v>
      </c>
      <c r="BE24" s="111">
        <v>443</v>
      </c>
      <c r="BF24" s="111">
        <v>415</v>
      </c>
    </row>
    <row r="25" spans="1:58" x14ac:dyDescent="0.3">
      <c r="A25" s="10"/>
      <c r="B25" t="s">
        <v>70</v>
      </c>
      <c r="C25" s="104">
        <v>635</v>
      </c>
      <c r="D25" s="118">
        <v>16005</v>
      </c>
      <c r="E25" s="116">
        <v>4.4252145906000004</v>
      </c>
      <c r="F25" s="106">
        <v>3.8863379685999999</v>
      </c>
      <c r="G25" s="106">
        <v>5.0388114289999999</v>
      </c>
      <c r="H25" s="106">
        <v>3.9427463999999997E-3</v>
      </c>
      <c r="I25" s="107">
        <v>3.9675101531000001</v>
      </c>
      <c r="J25" s="106">
        <v>3.6706176109999999</v>
      </c>
      <c r="K25" s="106">
        <v>4.2884164147000003</v>
      </c>
      <c r="L25" s="106">
        <v>0.82614501929999995</v>
      </c>
      <c r="M25" s="106">
        <v>0.72554193479999995</v>
      </c>
      <c r="N25" s="106">
        <v>0.94069764980000004</v>
      </c>
      <c r="O25" s="118">
        <v>573</v>
      </c>
      <c r="P25" s="118">
        <v>17130</v>
      </c>
      <c r="Q25" s="116">
        <v>3.7249886127999998</v>
      </c>
      <c r="R25" s="106">
        <v>3.2644326846</v>
      </c>
      <c r="S25" s="106">
        <v>4.2505211489999999</v>
      </c>
      <c r="T25" s="106">
        <v>8.4445129999999996E-4</v>
      </c>
      <c r="U25" s="107">
        <v>3.3450087566</v>
      </c>
      <c r="V25" s="106">
        <v>3.0820366896000002</v>
      </c>
      <c r="W25" s="106">
        <v>3.6304186835999999</v>
      </c>
      <c r="X25" s="106">
        <v>0.79871043779999995</v>
      </c>
      <c r="Y25" s="106">
        <v>0.69995823599999996</v>
      </c>
      <c r="Z25" s="106">
        <v>0.91139489559999998</v>
      </c>
      <c r="AA25" s="118">
        <v>535</v>
      </c>
      <c r="AB25" s="118">
        <v>18511</v>
      </c>
      <c r="AC25" s="116">
        <v>3.3051028693000002</v>
      </c>
      <c r="AD25" s="106">
        <v>2.8924802453999998</v>
      </c>
      <c r="AE25" s="106">
        <v>3.7765875822999999</v>
      </c>
      <c r="AF25" s="106">
        <v>3.2461564E-9</v>
      </c>
      <c r="AG25" s="107">
        <v>2.8901734104000001</v>
      </c>
      <c r="AH25" s="106">
        <v>2.6553590251000001</v>
      </c>
      <c r="AI25" s="106">
        <v>3.1457525191000002</v>
      </c>
      <c r="AJ25" s="106">
        <v>0.66851524920000005</v>
      </c>
      <c r="AK25" s="106">
        <v>0.58505505830000004</v>
      </c>
      <c r="AL25" s="106">
        <v>0.76388133390000001</v>
      </c>
      <c r="AM25" s="106">
        <v>0.14318898660000001</v>
      </c>
      <c r="AN25" s="106">
        <v>0.88727865049999999</v>
      </c>
      <c r="AO25" s="106">
        <v>0.7560056758</v>
      </c>
      <c r="AP25" s="106">
        <v>1.0413458902999999</v>
      </c>
      <c r="AQ25" s="106">
        <v>3.1473700799999997E-2</v>
      </c>
      <c r="AR25" s="106">
        <v>0.84176451480000003</v>
      </c>
      <c r="AS25" s="106">
        <v>0.71949246639999997</v>
      </c>
      <c r="AT25" s="106">
        <v>0.98481572979999998</v>
      </c>
      <c r="AU25" s="104">
        <v>1</v>
      </c>
      <c r="AV25" s="104">
        <v>2</v>
      </c>
      <c r="AW25" s="104">
        <v>3</v>
      </c>
      <c r="AX25" s="104" t="s">
        <v>28</v>
      </c>
      <c r="AY25" s="104" t="s">
        <v>28</v>
      </c>
      <c r="AZ25" s="104" t="s">
        <v>28</v>
      </c>
      <c r="BA25" s="104" t="s">
        <v>28</v>
      </c>
      <c r="BB25" s="104" t="s">
        <v>28</v>
      </c>
      <c r="BC25" s="110" t="s">
        <v>230</v>
      </c>
      <c r="BD25" s="111">
        <v>635</v>
      </c>
      <c r="BE25" s="111">
        <v>573</v>
      </c>
      <c r="BF25" s="111">
        <v>535</v>
      </c>
    </row>
    <row r="26" spans="1:58" x14ac:dyDescent="0.3">
      <c r="A26" s="10"/>
      <c r="B26" t="s">
        <v>149</v>
      </c>
      <c r="C26" s="104">
        <v>110</v>
      </c>
      <c r="D26" s="118">
        <v>3556</v>
      </c>
      <c r="E26" s="116">
        <v>3.4719085007000001</v>
      </c>
      <c r="F26" s="106">
        <v>2.8012118539999999</v>
      </c>
      <c r="G26" s="106">
        <v>4.3031906422999997</v>
      </c>
      <c r="H26" s="106">
        <v>7.5219499999999994E-5</v>
      </c>
      <c r="I26" s="107">
        <v>3.0933633295999998</v>
      </c>
      <c r="J26" s="106">
        <v>2.5660909801999998</v>
      </c>
      <c r="K26" s="106">
        <v>3.7289779524000002</v>
      </c>
      <c r="L26" s="106">
        <v>0.64817193760000003</v>
      </c>
      <c r="M26" s="106">
        <v>0.52295932180000004</v>
      </c>
      <c r="N26" s="106">
        <v>0.80336432130000002</v>
      </c>
      <c r="O26" s="118">
        <v>119</v>
      </c>
      <c r="P26" s="118">
        <v>3692</v>
      </c>
      <c r="Q26" s="116">
        <v>3.6618442141999998</v>
      </c>
      <c r="R26" s="106">
        <v>2.9743034821999998</v>
      </c>
      <c r="S26" s="106">
        <v>4.5083170325999999</v>
      </c>
      <c r="T26" s="106">
        <v>2.2641210799999999E-2</v>
      </c>
      <c r="U26" s="107">
        <v>3.2231852654000002</v>
      </c>
      <c r="V26" s="106">
        <v>2.6931202876000002</v>
      </c>
      <c r="W26" s="106">
        <v>3.8575786247999999</v>
      </c>
      <c r="X26" s="106">
        <v>0.78517104329999998</v>
      </c>
      <c r="Y26" s="106">
        <v>0.63774885869999998</v>
      </c>
      <c r="Z26" s="106">
        <v>0.96667137680000004</v>
      </c>
      <c r="AA26" s="118">
        <v>98</v>
      </c>
      <c r="AB26" s="118">
        <v>3922</v>
      </c>
      <c r="AC26" s="116">
        <v>2.8726426856999998</v>
      </c>
      <c r="AD26" s="106">
        <v>2.2967775901</v>
      </c>
      <c r="AE26" s="106">
        <v>3.592892945</v>
      </c>
      <c r="AF26" s="106">
        <v>1.9708160999999998E-6</v>
      </c>
      <c r="AG26" s="107">
        <v>2.4987251401999999</v>
      </c>
      <c r="AH26" s="106">
        <v>2.0499069406000001</v>
      </c>
      <c r="AI26" s="106">
        <v>3.0458101306000001</v>
      </c>
      <c r="AJ26" s="106">
        <v>0.58104256259999998</v>
      </c>
      <c r="AK26" s="106">
        <v>0.46456370759999999</v>
      </c>
      <c r="AL26" s="106">
        <v>0.72672585919999999</v>
      </c>
      <c r="AM26" s="106">
        <v>0.1001474153</v>
      </c>
      <c r="AN26" s="106">
        <v>0.78447976419999998</v>
      </c>
      <c r="AO26" s="106">
        <v>0.5873724575</v>
      </c>
      <c r="AP26" s="106">
        <v>1.0477312862999999</v>
      </c>
      <c r="AQ26" s="106">
        <v>0.71150414490000002</v>
      </c>
      <c r="AR26" s="106">
        <v>1.0547064283000001</v>
      </c>
      <c r="AS26" s="106">
        <v>0.79532535159999995</v>
      </c>
      <c r="AT26" s="106">
        <v>1.3986799837999999</v>
      </c>
      <c r="AU26" s="104">
        <v>1</v>
      </c>
      <c r="AV26" s="104" t="s">
        <v>28</v>
      </c>
      <c r="AW26" s="104">
        <v>3</v>
      </c>
      <c r="AX26" s="104" t="s">
        <v>28</v>
      </c>
      <c r="AY26" s="104" t="s">
        <v>28</v>
      </c>
      <c r="AZ26" s="104" t="s">
        <v>28</v>
      </c>
      <c r="BA26" s="104" t="s">
        <v>28</v>
      </c>
      <c r="BB26" s="104" t="s">
        <v>28</v>
      </c>
      <c r="BC26" s="110" t="s">
        <v>443</v>
      </c>
      <c r="BD26" s="111">
        <v>110</v>
      </c>
      <c r="BE26" s="111">
        <v>119</v>
      </c>
      <c r="BF26" s="111">
        <v>98</v>
      </c>
    </row>
    <row r="27" spans="1:58" x14ac:dyDescent="0.3">
      <c r="A27" s="10"/>
      <c r="B27" t="s">
        <v>205</v>
      </c>
      <c r="C27" s="104">
        <v>105</v>
      </c>
      <c r="D27" s="118">
        <v>2453</v>
      </c>
      <c r="E27" s="116">
        <v>4.8494847025999999</v>
      </c>
      <c r="F27" s="106">
        <v>3.8959949798000002</v>
      </c>
      <c r="G27" s="106">
        <v>6.0363275626000004</v>
      </c>
      <c r="H27" s="106">
        <v>0.37336796439999997</v>
      </c>
      <c r="I27" s="107">
        <v>4.2804728903000004</v>
      </c>
      <c r="J27" s="106">
        <v>3.5352732413000001</v>
      </c>
      <c r="K27" s="106">
        <v>5.1827530475000003</v>
      </c>
      <c r="L27" s="106">
        <v>0.90535217020000003</v>
      </c>
      <c r="M27" s="106">
        <v>0.72734480599999995</v>
      </c>
      <c r="N27" s="106">
        <v>1.1269243217</v>
      </c>
      <c r="O27" s="118">
        <v>82</v>
      </c>
      <c r="P27" s="118">
        <v>2385</v>
      </c>
      <c r="Q27" s="116">
        <v>3.8615596826999998</v>
      </c>
      <c r="R27" s="106">
        <v>3.0343894041000001</v>
      </c>
      <c r="S27" s="106">
        <v>4.9142154145000001</v>
      </c>
      <c r="T27" s="106">
        <v>0.12487195</v>
      </c>
      <c r="U27" s="107">
        <v>3.4381551362999998</v>
      </c>
      <c r="V27" s="106">
        <v>2.7690193052000001</v>
      </c>
      <c r="W27" s="106">
        <v>4.2689882005999999</v>
      </c>
      <c r="X27" s="106">
        <v>0.82799394719999997</v>
      </c>
      <c r="Y27" s="106">
        <v>0.65063245589999996</v>
      </c>
      <c r="Z27" s="106">
        <v>1.0537039312000001</v>
      </c>
      <c r="AA27" s="118">
        <v>76</v>
      </c>
      <c r="AB27" s="118">
        <v>2447</v>
      </c>
      <c r="AC27" s="116">
        <v>3.5027475756999999</v>
      </c>
      <c r="AD27" s="106">
        <v>2.7319986321999998</v>
      </c>
      <c r="AE27" s="106">
        <v>4.4909395028999999</v>
      </c>
      <c r="AF27" s="106">
        <v>6.5699234000000002E-3</v>
      </c>
      <c r="AG27" s="107">
        <v>3.1058438905000001</v>
      </c>
      <c r="AH27" s="106">
        <v>2.4805050158999999</v>
      </c>
      <c r="AI27" s="106">
        <v>3.8888315927999999</v>
      </c>
      <c r="AJ27" s="106">
        <v>0.70849237099999995</v>
      </c>
      <c r="AK27" s="106">
        <v>0.55259482640000002</v>
      </c>
      <c r="AL27" s="106">
        <v>0.90837158770000004</v>
      </c>
      <c r="AM27" s="106">
        <v>0.56492986469999995</v>
      </c>
      <c r="AN27" s="106">
        <v>0.90708104069999995</v>
      </c>
      <c r="AO27" s="106">
        <v>0.65074558189999998</v>
      </c>
      <c r="AP27" s="106">
        <v>1.2643897049999999</v>
      </c>
      <c r="AQ27" s="106">
        <v>0.1504083474</v>
      </c>
      <c r="AR27" s="106">
        <v>0.79628247529999996</v>
      </c>
      <c r="AS27" s="106">
        <v>0.58375720610000004</v>
      </c>
      <c r="AT27" s="106">
        <v>1.086180648</v>
      </c>
      <c r="AU27" s="104" t="s">
        <v>28</v>
      </c>
      <c r="AV27" s="104" t="s">
        <v>28</v>
      </c>
      <c r="AW27" s="104" t="s">
        <v>28</v>
      </c>
      <c r="AX27" s="104" t="s">
        <v>28</v>
      </c>
      <c r="AY27" s="104" t="s">
        <v>28</v>
      </c>
      <c r="AZ27" s="104" t="s">
        <v>28</v>
      </c>
      <c r="BA27" s="104" t="s">
        <v>28</v>
      </c>
      <c r="BB27" s="104" t="s">
        <v>28</v>
      </c>
      <c r="BC27" s="110" t="s">
        <v>28</v>
      </c>
      <c r="BD27" s="111">
        <v>105</v>
      </c>
      <c r="BE27" s="111">
        <v>82</v>
      </c>
      <c r="BF27" s="111">
        <v>76</v>
      </c>
    </row>
    <row r="28" spans="1:58" x14ac:dyDescent="0.3">
      <c r="A28" s="10"/>
      <c r="B28" t="s">
        <v>73</v>
      </c>
      <c r="C28" s="104">
        <v>180</v>
      </c>
      <c r="D28" s="118">
        <v>4771</v>
      </c>
      <c r="E28" s="116">
        <v>4.3199314065000003</v>
      </c>
      <c r="F28" s="106">
        <v>3.6129782932999999</v>
      </c>
      <c r="G28" s="106">
        <v>5.1652143584000001</v>
      </c>
      <c r="H28" s="106">
        <v>1.8338604800000002E-2</v>
      </c>
      <c r="I28" s="107">
        <v>3.7727939634999998</v>
      </c>
      <c r="J28" s="106">
        <v>3.2600050396000002</v>
      </c>
      <c r="K28" s="106">
        <v>4.3662430328999999</v>
      </c>
      <c r="L28" s="106">
        <v>0.80648966109999998</v>
      </c>
      <c r="M28" s="106">
        <v>0.67450831160000002</v>
      </c>
      <c r="N28" s="106">
        <v>0.96429586150000002</v>
      </c>
      <c r="O28" s="118">
        <v>165</v>
      </c>
      <c r="P28" s="118">
        <v>4872</v>
      </c>
      <c r="Q28" s="116">
        <v>3.8432739514000001</v>
      </c>
      <c r="R28" s="106">
        <v>3.1983631648999999</v>
      </c>
      <c r="S28" s="106">
        <v>4.6182231047000002</v>
      </c>
      <c r="T28" s="106">
        <v>3.8956601E-2</v>
      </c>
      <c r="U28" s="107">
        <v>3.3866995073999999</v>
      </c>
      <c r="V28" s="106">
        <v>2.9074396870000001</v>
      </c>
      <c r="W28" s="106">
        <v>3.9449600983000002</v>
      </c>
      <c r="X28" s="106">
        <v>0.82407312860000004</v>
      </c>
      <c r="Y28" s="106">
        <v>0.68579163840000001</v>
      </c>
      <c r="Z28" s="106">
        <v>0.99023738900000002</v>
      </c>
      <c r="AA28" s="118">
        <v>161</v>
      </c>
      <c r="AB28" s="118">
        <v>5036</v>
      </c>
      <c r="AC28" s="116">
        <v>3.6750533154</v>
      </c>
      <c r="AD28" s="106">
        <v>3.0539823876000001</v>
      </c>
      <c r="AE28" s="106">
        <v>4.4224278849000003</v>
      </c>
      <c r="AF28" s="106">
        <v>1.6883270999999999E-3</v>
      </c>
      <c r="AG28" s="107">
        <v>3.1969817315000002</v>
      </c>
      <c r="AH28" s="106">
        <v>2.7394039345999999</v>
      </c>
      <c r="AI28" s="106">
        <v>3.7309912798</v>
      </c>
      <c r="AJ28" s="106">
        <v>0.74334424070000005</v>
      </c>
      <c r="AK28" s="106">
        <v>0.6177217102</v>
      </c>
      <c r="AL28" s="106">
        <v>0.89451390659999996</v>
      </c>
      <c r="AM28" s="106">
        <v>0.7167168223</v>
      </c>
      <c r="AN28" s="106">
        <v>0.95622986080000005</v>
      </c>
      <c r="AO28" s="106">
        <v>0.75087566049999999</v>
      </c>
      <c r="AP28" s="106">
        <v>1.2177456198000001</v>
      </c>
      <c r="AQ28" s="106">
        <v>0.3330290112</v>
      </c>
      <c r="AR28" s="106">
        <v>0.88966087419999995</v>
      </c>
      <c r="AS28" s="106">
        <v>0.70213356159999996</v>
      </c>
      <c r="AT28" s="106">
        <v>1.1272733769000001</v>
      </c>
      <c r="AU28" s="104" t="s">
        <v>28</v>
      </c>
      <c r="AV28" s="104" t="s">
        <v>28</v>
      </c>
      <c r="AW28" s="104">
        <v>3</v>
      </c>
      <c r="AX28" s="104" t="s">
        <v>28</v>
      </c>
      <c r="AY28" s="104" t="s">
        <v>28</v>
      </c>
      <c r="AZ28" s="104" t="s">
        <v>28</v>
      </c>
      <c r="BA28" s="104" t="s">
        <v>28</v>
      </c>
      <c r="BB28" s="104" t="s">
        <v>28</v>
      </c>
      <c r="BC28" s="110">
        <v>-3</v>
      </c>
      <c r="BD28" s="111">
        <v>180</v>
      </c>
      <c r="BE28" s="111">
        <v>165</v>
      </c>
      <c r="BF28" s="111">
        <v>161</v>
      </c>
    </row>
    <row r="29" spans="1:58" x14ac:dyDescent="0.3">
      <c r="A29" s="10"/>
      <c r="B29" t="s">
        <v>76</v>
      </c>
      <c r="C29" s="104">
        <v>161</v>
      </c>
      <c r="D29" s="118">
        <v>3447</v>
      </c>
      <c r="E29" s="116">
        <v>5.2725790092000002</v>
      </c>
      <c r="F29" s="106">
        <v>4.3761560150000003</v>
      </c>
      <c r="G29" s="106">
        <v>6.3526275829000003</v>
      </c>
      <c r="H29" s="106">
        <v>0.86814697169999999</v>
      </c>
      <c r="I29" s="107">
        <v>4.6707281694000002</v>
      </c>
      <c r="J29" s="106">
        <v>4.0022159020999997</v>
      </c>
      <c r="K29" s="106">
        <v>5.4509057397999996</v>
      </c>
      <c r="L29" s="106">
        <v>0.9843398096</v>
      </c>
      <c r="M29" s="106">
        <v>0.81698625489999999</v>
      </c>
      <c r="N29" s="106">
        <v>1.1859744944999999</v>
      </c>
      <c r="O29" s="118">
        <v>134</v>
      </c>
      <c r="P29" s="118">
        <v>3603</v>
      </c>
      <c r="Q29" s="116">
        <v>4.2200033954</v>
      </c>
      <c r="R29" s="106">
        <v>3.4586244279999998</v>
      </c>
      <c r="S29" s="106">
        <v>5.1489917531999998</v>
      </c>
      <c r="T29" s="106">
        <v>0.3246590446</v>
      </c>
      <c r="U29" s="107">
        <v>3.7191229530999999</v>
      </c>
      <c r="V29" s="106">
        <v>3.1398429258</v>
      </c>
      <c r="W29" s="106">
        <v>4.4052762724000001</v>
      </c>
      <c r="X29" s="106">
        <v>0.90485129210000004</v>
      </c>
      <c r="Y29" s="106">
        <v>0.74159674519999996</v>
      </c>
      <c r="Z29" s="106">
        <v>1.1040445716</v>
      </c>
      <c r="AA29" s="118">
        <v>170</v>
      </c>
      <c r="AB29" s="118">
        <v>3750</v>
      </c>
      <c r="AC29" s="116">
        <v>5.1537878604999996</v>
      </c>
      <c r="AD29" s="106">
        <v>4.2936087939999998</v>
      </c>
      <c r="AE29" s="106">
        <v>6.1862946964000001</v>
      </c>
      <c r="AF29" s="106">
        <v>0.65547545419999997</v>
      </c>
      <c r="AG29" s="107">
        <v>4.5333333332999999</v>
      </c>
      <c r="AH29" s="106">
        <v>3.9006184930000001</v>
      </c>
      <c r="AI29" s="106">
        <v>5.2686801203</v>
      </c>
      <c r="AJ29" s="106">
        <v>1.0424443389</v>
      </c>
      <c r="AK29" s="106">
        <v>0.86845797729999996</v>
      </c>
      <c r="AL29" s="106">
        <v>1.2512870261</v>
      </c>
      <c r="AM29" s="106">
        <v>0.11961617319999999</v>
      </c>
      <c r="AN29" s="106">
        <v>1.2212757616000001</v>
      </c>
      <c r="AO29" s="106">
        <v>0.94948661990000005</v>
      </c>
      <c r="AP29" s="106">
        <v>1.5708641433999999</v>
      </c>
      <c r="AQ29" s="106">
        <v>8.61149259E-2</v>
      </c>
      <c r="AR29" s="106">
        <v>0.80036797699999995</v>
      </c>
      <c r="AS29" s="106">
        <v>0.62064986089999996</v>
      </c>
      <c r="AT29" s="106">
        <v>1.0321260649999999</v>
      </c>
      <c r="AU29" s="104" t="s">
        <v>28</v>
      </c>
      <c r="AV29" s="104" t="s">
        <v>28</v>
      </c>
      <c r="AW29" s="104" t="s">
        <v>28</v>
      </c>
      <c r="AX29" s="104" t="s">
        <v>28</v>
      </c>
      <c r="AY29" s="104" t="s">
        <v>28</v>
      </c>
      <c r="AZ29" s="104" t="s">
        <v>28</v>
      </c>
      <c r="BA29" s="104" t="s">
        <v>28</v>
      </c>
      <c r="BB29" s="104" t="s">
        <v>28</v>
      </c>
      <c r="BC29" s="110" t="s">
        <v>28</v>
      </c>
      <c r="BD29" s="111">
        <v>161</v>
      </c>
      <c r="BE29" s="111">
        <v>134</v>
      </c>
      <c r="BF29" s="111">
        <v>170</v>
      </c>
    </row>
    <row r="30" spans="1:58" x14ac:dyDescent="0.3">
      <c r="A30" s="10"/>
      <c r="B30" t="s">
        <v>72</v>
      </c>
      <c r="C30" s="104">
        <v>108</v>
      </c>
      <c r="D30" s="118">
        <v>4160</v>
      </c>
      <c r="E30" s="116">
        <v>2.9504716321000002</v>
      </c>
      <c r="F30" s="106">
        <v>2.3769544744000002</v>
      </c>
      <c r="G30" s="106">
        <v>3.6623683565</v>
      </c>
      <c r="H30" s="106">
        <v>6.3913370000000003E-8</v>
      </c>
      <c r="I30" s="107">
        <v>2.5961538462</v>
      </c>
      <c r="J30" s="106">
        <v>2.1499260313000002</v>
      </c>
      <c r="K30" s="106">
        <v>3.1349984580000001</v>
      </c>
      <c r="L30" s="106">
        <v>0.55082468740000001</v>
      </c>
      <c r="M30" s="106">
        <v>0.44375454790000002</v>
      </c>
      <c r="N30" s="106">
        <v>0.68372896149999995</v>
      </c>
      <c r="O30" s="118">
        <v>112</v>
      </c>
      <c r="P30" s="118">
        <v>4366</v>
      </c>
      <c r="Q30" s="116">
        <v>2.8952699975999998</v>
      </c>
      <c r="R30" s="106">
        <v>2.3401161210999999</v>
      </c>
      <c r="S30" s="106">
        <v>3.5821249567</v>
      </c>
      <c r="T30" s="106">
        <v>1.1368399999999999E-5</v>
      </c>
      <c r="U30" s="107">
        <v>2.5652771415000002</v>
      </c>
      <c r="V30" s="106">
        <v>2.1315881912000001</v>
      </c>
      <c r="W30" s="106">
        <v>3.0872036353999999</v>
      </c>
      <c r="X30" s="106">
        <v>0.62080253330000001</v>
      </c>
      <c r="Y30" s="106">
        <v>0.50176668059999996</v>
      </c>
      <c r="Z30" s="106">
        <v>0.7680776748</v>
      </c>
      <c r="AA30" s="118">
        <v>107</v>
      </c>
      <c r="AB30" s="118">
        <v>4608</v>
      </c>
      <c r="AC30" s="116">
        <v>2.6541672621000001</v>
      </c>
      <c r="AD30" s="106">
        <v>2.1377021931</v>
      </c>
      <c r="AE30" s="106">
        <v>3.2954093784</v>
      </c>
      <c r="AF30" s="106">
        <v>1.7623175000000001E-8</v>
      </c>
      <c r="AG30" s="107">
        <v>2.3220486111</v>
      </c>
      <c r="AH30" s="106">
        <v>1.9212441058</v>
      </c>
      <c r="AI30" s="106">
        <v>2.8064678174000002</v>
      </c>
      <c r="AJ30" s="106">
        <v>0.53685206139999997</v>
      </c>
      <c r="AK30" s="106">
        <v>0.43238790770000002</v>
      </c>
      <c r="AL30" s="106">
        <v>0.66655456999999996</v>
      </c>
      <c r="AM30" s="106">
        <v>0.55314915210000004</v>
      </c>
      <c r="AN30" s="106">
        <v>0.91672530169999999</v>
      </c>
      <c r="AO30" s="106">
        <v>0.68777057860000002</v>
      </c>
      <c r="AP30" s="106">
        <v>1.2218976864</v>
      </c>
      <c r="AQ30" s="106">
        <v>0.89738337089999998</v>
      </c>
      <c r="AR30" s="106">
        <v>0.98129057269999997</v>
      </c>
      <c r="AS30" s="106">
        <v>0.73645005019999998</v>
      </c>
      <c r="AT30" s="106">
        <v>1.3075308880000001</v>
      </c>
      <c r="AU30" s="104">
        <v>1</v>
      </c>
      <c r="AV30" s="104">
        <v>2</v>
      </c>
      <c r="AW30" s="104">
        <v>3</v>
      </c>
      <c r="AX30" s="104" t="s">
        <v>28</v>
      </c>
      <c r="AY30" s="104" t="s">
        <v>28</v>
      </c>
      <c r="AZ30" s="104" t="s">
        <v>28</v>
      </c>
      <c r="BA30" s="104" t="s">
        <v>28</v>
      </c>
      <c r="BB30" s="104" t="s">
        <v>28</v>
      </c>
      <c r="BC30" s="110" t="s">
        <v>230</v>
      </c>
      <c r="BD30" s="111">
        <v>108</v>
      </c>
      <c r="BE30" s="111">
        <v>112</v>
      </c>
      <c r="BF30" s="111">
        <v>107</v>
      </c>
    </row>
    <row r="31" spans="1:58" x14ac:dyDescent="0.3">
      <c r="A31" s="10"/>
      <c r="B31" t="s">
        <v>78</v>
      </c>
      <c r="C31" s="104">
        <v>215</v>
      </c>
      <c r="D31" s="118">
        <v>3921</v>
      </c>
      <c r="E31" s="116">
        <v>6.1918779029</v>
      </c>
      <c r="F31" s="106">
        <v>5.2244459232000002</v>
      </c>
      <c r="G31" s="106">
        <v>7.3384532118000001</v>
      </c>
      <c r="H31" s="106">
        <v>9.4511263400000003E-2</v>
      </c>
      <c r="I31" s="107">
        <v>5.4832950778000003</v>
      </c>
      <c r="J31" s="106">
        <v>4.7972257281999999</v>
      </c>
      <c r="K31" s="106">
        <v>6.2674817934</v>
      </c>
      <c r="L31" s="106">
        <v>1.1559640747</v>
      </c>
      <c r="M31" s="106">
        <v>0.97535382520000002</v>
      </c>
      <c r="N31" s="106">
        <v>1.3700186615000001</v>
      </c>
      <c r="O31" s="118">
        <v>204</v>
      </c>
      <c r="P31" s="118">
        <v>3987</v>
      </c>
      <c r="Q31" s="116">
        <v>5.7338927819999999</v>
      </c>
      <c r="R31" s="106">
        <v>4.8247716378999996</v>
      </c>
      <c r="S31" s="106">
        <v>6.8143176304999997</v>
      </c>
      <c r="T31" s="106">
        <v>1.9010111600000001E-2</v>
      </c>
      <c r="U31" s="107">
        <v>5.1166290443999998</v>
      </c>
      <c r="V31" s="106">
        <v>4.4605447765999999</v>
      </c>
      <c r="W31" s="106">
        <v>5.8692142078999998</v>
      </c>
      <c r="X31" s="106">
        <v>1.2294587958000001</v>
      </c>
      <c r="Y31" s="106">
        <v>1.0345254356</v>
      </c>
      <c r="Z31" s="106">
        <v>1.4611230218</v>
      </c>
      <c r="AA31" s="118">
        <v>221</v>
      </c>
      <c r="AB31" s="118">
        <v>4006</v>
      </c>
      <c r="AC31" s="116">
        <v>6.2228217688000003</v>
      </c>
      <c r="AD31" s="106">
        <v>5.2605914064999997</v>
      </c>
      <c r="AE31" s="106">
        <v>7.3610565377999997</v>
      </c>
      <c r="AF31" s="106">
        <v>7.2681630999999998E-3</v>
      </c>
      <c r="AG31" s="107">
        <v>5.5167249126</v>
      </c>
      <c r="AH31" s="106">
        <v>4.8352987997000003</v>
      </c>
      <c r="AI31" s="106">
        <v>6.2941826393999998</v>
      </c>
      <c r="AJ31" s="106">
        <v>1.2586752697000001</v>
      </c>
      <c r="AK31" s="106">
        <v>1.0640472366</v>
      </c>
      <c r="AL31" s="106">
        <v>1.4889032928999999</v>
      </c>
      <c r="AM31" s="106">
        <v>0.46622220120000002</v>
      </c>
      <c r="AN31" s="106">
        <v>1.0852699911999999</v>
      </c>
      <c r="AO31" s="106">
        <v>0.87085299350000001</v>
      </c>
      <c r="AP31" s="106">
        <v>1.352479652</v>
      </c>
      <c r="AQ31" s="106">
        <v>0.496332685</v>
      </c>
      <c r="AR31" s="106">
        <v>0.92603453619999998</v>
      </c>
      <c r="AS31" s="106">
        <v>0.74212161399999999</v>
      </c>
      <c r="AT31" s="106">
        <v>1.1555248439000001</v>
      </c>
      <c r="AU31" s="104" t="s">
        <v>28</v>
      </c>
      <c r="AV31" s="104" t="s">
        <v>28</v>
      </c>
      <c r="AW31" s="104" t="s">
        <v>28</v>
      </c>
      <c r="AX31" s="104" t="s">
        <v>28</v>
      </c>
      <c r="AY31" s="104" t="s">
        <v>28</v>
      </c>
      <c r="AZ31" s="104" t="s">
        <v>28</v>
      </c>
      <c r="BA31" s="104" t="s">
        <v>28</v>
      </c>
      <c r="BB31" s="104" t="s">
        <v>28</v>
      </c>
      <c r="BC31" s="110" t="s">
        <v>28</v>
      </c>
      <c r="BD31" s="111">
        <v>215</v>
      </c>
      <c r="BE31" s="111">
        <v>204</v>
      </c>
      <c r="BF31" s="111">
        <v>221</v>
      </c>
    </row>
    <row r="32" spans="1:58" x14ac:dyDescent="0.3">
      <c r="A32" s="10"/>
      <c r="B32" t="s">
        <v>182</v>
      </c>
      <c r="C32" s="104">
        <v>295</v>
      </c>
      <c r="D32" s="118">
        <v>6903</v>
      </c>
      <c r="E32" s="116">
        <v>4.8722904452</v>
      </c>
      <c r="F32" s="106">
        <v>4.1785835621</v>
      </c>
      <c r="G32" s="106">
        <v>5.6811629658999996</v>
      </c>
      <c r="H32" s="106">
        <v>0.22667869879999999</v>
      </c>
      <c r="I32" s="107">
        <v>4.2735042735000004</v>
      </c>
      <c r="J32" s="106">
        <v>3.8126353715999999</v>
      </c>
      <c r="K32" s="106">
        <v>4.7900827106000001</v>
      </c>
      <c r="L32" s="106">
        <v>0.90960978309999996</v>
      </c>
      <c r="M32" s="106">
        <v>0.78010137739999996</v>
      </c>
      <c r="N32" s="106">
        <v>1.0606185061</v>
      </c>
      <c r="O32" s="118">
        <v>260</v>
      </c>
      <c r="P32" s="118">
        <v>7005</v>
      </c>
      <c r="Q32" s="116">
        <v>4.212170178</v>
      </c>
      <c r="R32" s="106">
        <v>3.5924049615000002</v>
      </c>
      <c r="S32" s="106">
        <v>4.9388578957</v>
      </c>
      <c r="T32" s="106">
        <v>0.20978247750000001</v>
      </c>
      <c r="U32" s="107">
        <v>3.7116345468</v>
      </c>
      <c r="V32" s="106">
        <v>3.2868200655000002</v>
      </c>
      <c r="W32" s="106">
        <v>4.1913553934000003</v>
      </c>
      <c r="X32" s="106">
        <v>0.9031716971</v>
      </c>
      <c r="Y32" s="106">
        <v>0.77028190900000004</v>
      </c>
      <c r="Z32" s="106">
        <v>1.0589877614000001</v>
      </c>
      <c r="AA32" s="118">
        <v>305</v>
      </c>
      <c r="AB32" s="118">
        <v>7228</v>
      </c>
      <c r="AC32" s="116">
        <v>4.7487143682999999</v>
      </c>
      <c r="AD32" s="106">
        <v>4.0798357230000004</v>
      </c>
      <c r="AE32" s="106">
        <v>5.5272539590000003</v>
      </c>
      <c r="AF32" s="106">
        <v>0.60296482139999996</v>
      </c>
      <c r="AG32" s="107">
        <v>4.2197011620999998</v>
      </c>
      <c r="AH32" s="106">
        <v>3.7717425125999999</v>
      </c>
      <c r="AI32" s="106">
        <v>4.7208625292999997</v>
      </c>
      <c r="AJ32" s="106">
        <v>0.96051109290000003</v>
      </c>
      <c r="AK32" s="106">
        <v>0.82521860979999995</v>
      </c>
      <c r="AL32" s="106">
        <v>1.1179844331</v>
      </c>
      <c r="AM32" s="106">
        <v>0.23296089349999999</v>
      </c>
      <c r="AN32" s="106">
        <v>1.127379514</v>
      </c>
      <c r="AO32" s="106">
        <v>0.92578051520000004</v>
      </c>
      <c r="AP32" s="106">
        <v>1.3728789359</v>
      </c>
      <c r="AQ32" s="106">
        <v>0.14993454980000001</v>
      </c>
      <c r="AR32" s="106">
        <v>0.86451541129999998</v>
      </c>
      <c r="AS32" s="106">
        <v>0.70908910059999997</v>
      </c>
      <c r="AT32" s="106">
        <v>1.0540098496000001</v>
      </c>
      <c r="AU32" s="104" t="s">
        <v>28</v>
      </c>
      <c r="AV32" s="104" t="s">
        <v>28</v>
      </c>
      <c r="AW32" s="104" t="s">
        <v>28</v>
      </c>
      <c r="AX32" s="104" t="s">
        <v>28</v>
      </c>
      <c r="AY32" s="104" t="s">
        <v>28</v>
      </c>
      <c r="AZ32" s="104" t="s">
        <v>28</v>
      </c>
      <c r="BA32" s="104" t="s">
        <v>28</v>
      </c>
      <c r="BB32" s="104" t="s">
        <v>28</v>
      </c>
      <c r="BC32" s="110" t="s">
        <v>28</v>
      </c>
      <c r="BD32" s="111">
        <v>295</v>
      </c>
      <c r="BE32" s="111">
        <v>260</v>
      </c>
      <c r="BF32" s="111">
        <v>305</v>
      </c>
    </row>
    <row r="33" spans="1:93" x14ac:dyDescent="0.3">
      <c r="A33" s="10"/>
      <c r="B33" t="s">
        <v>71</v>
      </c>
      <c r="C33" s="104">
        <v>335</v>
      </c>
      <c r="D33" s="118">
        <v>11310</v>
      </c>
      <c r="E33" s="116">
        <v>3.3164332907</v>
      </c>
      <c r="F33" s="106">
        <v>2.8543382348000002</v>
      </c>
      <c r="G33" s="106">
        <v>3.8533379252</v>
      </c>
      <c r="H33" s="106">
        <v>3.7972100000000002E-10</v>
      </c>
      <c r="I33" s="107">
        <v>2.9619805482000001</v>
      </c>
      <c r="J33" s="106">
        <v>2.6611912927999999</v>
      </c>
      <c r="K33" s="106">
        <v>3.2967674258000002</v>
      </c>
      <c r="L33" s="106">
        <v>0.61914621059999997</v>
      </c>
      <c r="M33" s="106">
        <v>0.53287750639999998</v>
      </c>
      <c r="N33" s="106">
        <v>0.71938114399999997</v>
      </c>
      <c r="O33" s="118">
        <v>340</v>
      </c>
      <c r="P33" s="118">
        <v>13559</v>
      </c>
      <c r="Q33" s="116">
        <v>2.8365626021999999</v>
      </c>
      <c r="R33" s="106">
        <v>2.4427481842000001</v>
      </c>
      <c r="S33" s="106">
        <v>3.2938669029000001</v>
      </c>
      <c r="T33" s="106">
        <v>7.0280140000000005E-11</v>
      </c>
      <c r="U33" s="107">
        <v>2.5075595544999998</v>
      </c>
      <c r="V33" s="106">
        <v>2.2546979563999998</v>
      </c>
      <c r="W33" s="106">
        <v>2.7887792695</v>
      </c>
      <c r="X33" s="106">
        <v>0.60821451910000002</v>
      </c>
      <c r="Y33" s="106">
        <v>0.52377300289999995</v>
      </c>
      <c r="Z33" s="106">
        <v>0.70626950830000002</v>
      </c>
      <c r="AA33" s="118">
        <v>319</v>
      </c>
      <c r="AB33" s="118">
        <v>15198</v>
      </c>
      <c r="AC33" s="116">
        <v>2.3951049753999998</v>
      </c>
      <c r="AD33" s="106">
        <v>2.0580892740999999</v>
      </c>
      <c r="AE33" s="106">
        <v>2.7873075844000001</v>
      </c>
      <c r="AF33" s="106">
        <v>7.4805170000000004E-21</v>
      </c>
      <c r="AG33" s="107">
        <v>2.0989603895000002</v>
      </c>
      <c r="AH33" s="106">
        <v>1.8808151135</v>
      </c>
      <c r="AI33" s="106">
        <v>2.3424071219</v>
      </c>
      <c r="AJ33" s="106">
        <v>0.48445215250000001</v>
      </c>
      <c r="AK33" s="106">
        <v>0.41628479299999999</v>
      </c>
      <c r="AL33" s="106">
        <v>0.56378203579999997</v>
      </c>
      <c r="AM33" s="106">
        <v>7.9563983000000005E-2</v>
      </c>
      <c r="AN33" s="106">
        <v>0.84436880520000002</v>
      </c>
      <c r="AO33" s="106">
        <v>0.69887729080000005</v>
      </c>
      <c r="AP33" s="106">
        <v>1.0201485850000001</v>
      </c>
      <c r="AQ33" s="106">
        <v>0.102539961</v>
      </c>
      <c r="AR33" s="106">
        <v>0.85530518889999996</v>
      </c>
      <c r="AS33" s="106">
        <v>0.70898079780000001</v>
      </c>
      <c r="AT33" s="106">
        <v>1.0318290261</v>
      </c>
      <c r="AU33" s="104">
        <v>1</v>
      </c>
      <c r="AV33" s="104">
        <v>2</v>
      </c>
      <c r="AW33" s="104">
        <v>3</v>
      </c>
      <c r="AX33" s="104" t="s">
        <v>28</v>
      </c>
      <c r="AY33" s="104" t="s">
        <v>28</v>
      </c>
      <c r="AZ33" s="104" t="s">
        <v>28</v>
      </c>
      <c r="BA33" s="104" t="s">
        <v>28</v>
      </c>
      <c r="BB33" s="104" t="s">
        <v>28</v>
      </c>
      <c r="BC33" s="110" t="s">
        <v>230</v>
      </c>
      <c r="BD33" s="111">
        <v>335</v>
      </c>
      <c r="BE33" s="111">
        <v>340</v>
      </c>
      <c r="BF33" s="111">
        <v>319</v>
      </c>
    </row>
    <row r="34" spans="1:93" x14ac:dyDescent="0.3">
      <c r="A34" s="10"/>
      <c r="B34" t="s">
        <v>77</v>
      </c>
      <c r="C34" s="104">
        <v>310</v>
      </c>
      <c r="D34" s="118">
        <v>6023</v>
      </c>
      <c r="E34" s="116">
        <v>5.8016091458999997</v>
      </c>
      <c r="F34" s="106">
        <v>4.97708481</v>
      </c>
      <c r="G34" s="106">
        <v>6.7627275738000003</v>
      </c>
      <c r="H34" s="106">
        <v>0.30738748669999999</v>
      </c>
      <c r="I34" s="107">
        <v>5.1469367425000003</v>
      </c>
      <c r="J34" s="106">
        <v>4.6047264100999996</v>
      </c>
      <c r="K34" s="106">
        <v>5.7529927887000003</v>
      </c>
      <c r="L34" s="106">
        <v>1.0831046499000001</v>
      </c>
      <c r="M34" s="106">
        <v>0.92917388349999996</v>
      </c>
      <c r="N34" s="106">
        <v>1.2625362200000001</v>
      </c>
      <c r="O34" s="118">
        <v>332</v>
      </c>
      <c r="P34" s="118">
        <v>6204</v>
      </c>
      <c r="Q34" s="116">
        <v>6.0962333931000003</v>
      </c>
      <c r="R34" s="106">
        <v>5.2450821862000003</v>
      </c>
      <c r="S34" s="106">
        <v>7.0855060536999996</v>
      </c>
      <c r="T34" s="106">
        <v>4.8121520000000002E-4</v>
      </c>
      <c r="U34" s="107">
        <v>5.3513862023999996</v>
      </c>
      <c r="V34" s="106">
        <v>4.8056323316</v>
      </c>
      <c r="W34" s="106">
        <v>5.9591188654999998</v>
      </c>
      <c r="X34" s="106">
        <v>1.307151712</v>
      </c>
      <c r="Y34" s="106">
        <v>1.1246482405</v>
      </c>
      <c r="Z34" s="106">
        <v>1.5192711255</v>
      </c>
      <c r="AA34" s="118">
        <v>381</v>
      </c>
      <c r="AB34" s="118">
        <v>6457</v>
      </c>
      <c r="AC34" s="116">
        <v>6.6733995021999997</v>
      </c>
      <c r="AD34" s="106">
        <v>5.7736351867</v>
      </c>
      <c r="AE34" s="106">
        <v>7.7133832459000002</v>
      </c>
      <c r="AF34" s="106">
        <v>4.9185499999999999E-5</v>
      </c>
      <c r="AG34" s="107">
        <v>5.9005730214999996</v>
      </c>
      <c r="AH34" s="106">
        <v>5.336860036</v>
      </c>
      <c r="AI34" s="106">
        <v>6.5238289458000001</v>
      </c>
      <c r="AJ34" s="106">
        <v>1.3498125497</v>
      </c>
      <c r="AK34" s="106">
        <v>1.1678193745000001</v>
      </c>
      <c r="AL34" s="106">
        <v>1.5601675731</v>
      </c>
      <c r="AM34" s="106">
        <v>0.33641555670000001</v>
      </c>
      <c r="AN34" s="106">
        <v>1.0946758551</v>
      </c>
      <c r="AO34" s="106">
        <v>0.91030126879999995</v>
      </c>
      <c r="AP34" s="106">
        <v>1.3163941091</v>
      </c>
      <c r="AQ34" s="106">
        <v>0.61114805279999995</v>
      </c>
      <c r="AR34" s="106">
        <v>1.0507831947999999</v>
      </c>
      <c r="AS34" s="106">
        <v>0.86812516819999996</v>
      </c>
      <c r="AT34" s="106">
        <v>1.271873415</v>
      </c>
      <c r="AU34" s="104" t="s">
        <v>28</v>
      </c>
      <c r="AV34" s="104">
        <v>2</v>
      </c>
      <c r="AW34" s="104">
        <v>3</v>
      </c>
      <c r="AX34" s="104" t="s">
        <v>28</v>
      </c>
      <c r="AY34" s="104" t="s">
        <v>28</v>
      </c>
      <c r="AZ34" s="104" t="s">
        <v>28</v>
      </c>
      <c r="BA34" s="104" t="s">
        <v>28</v>
      </c>
      <c r="BB34" s="104" t="s">
        <v>28</v>
      </c>
      <c r="BC34" s="110" t="s">
        <v>231</v>
      </c>
      <c r="BD34" s="111">
        <v>310</v>
      </c>
      <c r="BE34" s="111">
        <v>332</v>
      </c>
      <c r="BF34" s="111">
        <v>381</v>
      </c>
    </row>
    <row r="35" spans="1:93" x14ac:dyDescent="0.3">
      <c r="A35" s="10"/>
      <c r="B35" t="s">
        <v>79</v>
      </c>
      <c r="C35" s="104">
        <v>756</v>
      </c>
      <c r="D35" s="118">
        <v>12574</v>
      </c>
      <c r="E35" s="116">
        <v>6.8014138596000002</v>
      </c>
      <c r="F35" s="106">
        <v>6.0046252526000004</v>
      </c>
      <c r="G35" s="106">
        <v>7.7039329756999999</v>
      </c>
      <c r="H35" s="106">
        <v>1.7213919999999999E-4</v>
      </c>
      <c r="I35" s="107">
        <v>6.0124065531999999</v>
      </c>
      <c r="J35" s="106">
        <v>5.5987417908000001</v>
      </c>
      <c r="K35" s="106">
        <v>6.4566350640000003</v>
      </c>
      <c r="L35" s="106">
        <v>1.2697585777</v>
      </c>
      <c r="M35" s="106">
        <v>1.1210058052</v>
      </c>
      <c r="N35" s="106">
        <v>1.4382502197</v>
      </c>
      <c r="O35" s="118">
        <v>698</v>
      </c>
      <c r="P35" s="118">
        <v>13110</v>
      </c>
      <c r="Q35" s="116">
        <v>5.9669268834000002</v>
      </c>
      <c r="R35" s="106">
        <v>5.2592872764000003</v>
      </c>
      <c r="S35" s="106">
        <v>6.7697797364000003</v>
      </c>
      <c r="T35" s="106">
        <v>1.3034019999999999E-4</v>
      </c>
      <c r="U35" s="107">
        <v>5.3241800152999996</v>
      </c>
      <c r="V35" s="106">
        <v>4.9434970278000003</v>
      </c>
      <c r="W35" s="106">
        <v>5.7341781891999997</v>
      </c>
      <c r="X35" s="106">
        <v>1.2794258664</v>
      </c>
      <c r="Y35" s="106">
        <v>1.1276940898000001</v>
      </c>
      <c r="Z35" s="106">
        <v>1.4515732259</v>
      </c>
      <c r="AA35" s="118">
        <v>774</v>
      </c>
      <c r="AB35" s="118">
        <v>13563</v>
      </c>
      <c r="AC35" s="116">
        <v>6.4536168237</v>
      </c>
      <c r="AD35" s="106">
        <v>5.7030606348999999</v>
      </c>
      <c r="AE35" s="106">
        <v>7.3029506038000003</v>
      </c>
      <c r="AF35" s="106">
        <v>2.3966300000000001E-5</v>
      </c>
      <c r="AG35" s="107">
        <v>5.7067020571000002</v>
      </c>
      <c r="AH35" s="106">
        <v>5.3185027885</v>
      </c>
      <c r="AI35" s="106">
        <v>6.1232361180000003</v>
      </c>
      <c r="AJ35" s="106">
        <v>1.3053576332000001</v>
      </c>
      <c r="AK35" s="106">
        <v>1.1535444288000001</v>
      </c>
      <c r="AL35" s="106">
        <v>1.4771503447000001</v>
      </c>
      <c r="AM35" s="106">
        <v>0.29637738530000002</v>
      </c>
      <c r="AN35" s="106">
        <v>1.0815645892000001</v>
      </c>
      <c r="AO35" s="106">
        <v>0.93355094360000002</v>
      </c>
      <c r="AP35" s="106">
        <v>1.2530456625999999</v>
      </c>
      <c r="AQ35" s="106">
        <v>8.2420777099999995E-2</v>
      </c>
      <c r="AR35" s="106">
        <v>0.87730683750000005</v>
      </c>
      <c r="AS35" s="106">
        <v>0.75683087140000005</v>
      </c>
      <c r="AT35" s="106">
        <v>1.0169607453</v>
      </c>
      <c r="AU35" s="104">
        <v>1</v>
      </c>
      <c r="AV35" s="104">
        <v>2</v>
      </c>
      <c r="AW35" s="104">
        <v>3</v>
      </c>
      <c r="AX35" s="104" t="s">
        <v>28</v>
      </c>
      <c r="AY35" s="104" t="s">
        <v>28</v>
      </c>
      <c r="AZ35" s="104" t="s">
        <v>28</v>
      </c>
      <c r="BA35" s="104" t="s">
        <v>28</v>
      </c>
      <c r="BB35" s="104" t="s">
        <v>28</v>
      </c>
      <c r="BC35" s="110" t="s">
        <v>230</v>
      </c>
      <c r="BD35" s="111">
        <v>756</v>
      </c>
      <c r="BE35" s="111">
        <v>698</v>
      </c>
      <c r="BF35" s="111">
        <v>774</v>
      </c>
    </row>
    <row r="36" spans="1:93" x14ac:dyDescent="0.3">
      <c r="A36" s="10"/>
      <c r="B36" t="s">
        <v>80</v>
      </c>
      <c r="C36" s="104">
        <v>210</v>
      </c>
      <c r="D36" s="118">
        <v>5105</v>
      </c>
      <c r="E36" s="116">
        <v>4.7417098404000004</v>
      </c>
      <c r="F36" s="106">
        <v>3.9922063164999999</v>
      </c>
      <c r="G36" s="106">
        <v>5.6319264157999998</v>
      </c>
      <c r="H36" s="106">
        <v>0.1649236808</v>
      </c>
      <c r="I36" s="107">
        <v>4.1136141037999998</v>
      </c>
      <c r="J36" s="106">
        <v>3.5932303676999999</v>
      </c>
      <c r="K36" s="106">
        <v>4.7093615670000002</v>
      </c>
      <c r="L36" s="106">
        <v>0.88523163959999995</v>
      </c>
      <c r="M36" s="106">
        <v>0.74530653749999998</v>
      </c>
      <c r="N36" s="106">
        <v>1.0514265155</v>
      </c>
      <c r="O36" s="118">
        <v>227</v>
      </c>
      <c r="P36" s="118">
        <v>5051</v>
      </c>
      <c r="Q36" s="116">
        <v>5.1232268411000002</v>
      </c>
      <c r="R36" s="106">
        <v>4.3339016411999998</v>
      </c>
      <c r="S36" s="106">
        <v>6.0563103270000003</v>
      </c>
      <c r="T36" s="106">
        <v>0.27102515490000001</v>
      </c>
      <c r="U36" s="107">
        <v>4.4941595724000001</v>
      </c>
      <c r="V36" s="106">
        <v>3.945956179</v>
      </c>
      <c r="W36" s="106">
        <v>5.1185237102999999</v>
      </c>
      <c r="X36" s="106">
        <v>1.0985200704</v>
      </c>
      <c r="Y36" s="106">
        <v>0.9292733044</v>
      </c>
      <c r="Z36" s="106">
        <v>1.2985914255</v>
      </c>
      <c r="AA36" s="118">
        <v>304</v>
      </c>
      <c r="AB36" s="118">
        <v>5276</v>
      </c>
      <c r="AC36" s="116">
        <v>6.6536722395999996</v>
      </c>
      <c r="AD36" s="106">
        <v>5.7059089318999998</v>
      </c>
      <c r="AE36" s="106">
        <v>7.7588609983000003</v>
      </c>
      <c r="AF36" s="106">
        <v>1.5174399999999999E-4</v>
      </c>
      <c r="AG36" s="107">
        <v>5.7619408642999996</v>
      </c>
      <c r="AH36" s="106">
        <v>5.149310023</v>
      </c>
      <c r="AI36" s="106">
        <v>6.4474584702</v>
      </c>
      <c r="AJ36" s="106">
        <v>1.3458223635</v>
      </c>
      <c r="AK36" s="106">
        <v>1.154120547</v>
      </c>
      <c r="AL36" s="106">
        <v>1.5693662493</v>
      </c>
      <c r="AM36" s="106">
        <v>1.24629054E-2</v>
      </c>
      <c r="AN36" s="106">
        <v>1.2987268465999999</v>
      </c>
      <c r="AO36" s="106">
        <v>1.0579795725000001</v>
      </c>
      <c r="AP36" s="106">
        <v>1.5942570781000001</v>
      </c>
      <c r="AQ36" s="106">
        <v>0.48850717420000001</v>
      </c>
      <c r="AR36" s="106">
        <v>1.0804597948000001</v>
      </c>
      <c r="AS36" s="106">
        <v>0.86798554459999999</v>
      </c>
      <c r="AT36" s="106">
        <v>1.3449456335000001</v>
      </c>
      <c r="AU36" s="104" t="s">
        <v>28</v>
      </c>
      <c r="AV36" s="104" t="s">
        <v>28</v>
      </c>
      <c r="AW36" s="104">
        <v>3</v>
      </c>
      <c r="AX36" s="104" t="s">
        <v>28</v>
      </c>
      <c r="AY36" s="104" t="s">
        <v>28</v>
      </c>
      <c r="AZ36" s="104" t="s">
        <v>28</v>
      </c>
      <c r="BA36" s="104" t="s">
        <v>28</v>
      </c>
      <c r="BB36" s="104" t="s">
        <v>28</v>
      </c>
      <c r="BC36" s="110">
        <v>-3</v>
      </c>
      <c r="BD36" s="111">
        <v>210</v>
      </c>
      <c r="BE36" s="111">
        <v>227</v>
      </c>
      <c r="BF36" s="111">
        <v>304</v>
      </c>
      <c r="BQ36" s="52"/>
    </row>
    <row r="37" spans="1:93" s="3" customFormat="1" x14ac:dyDescent="0.3">
      <c r="A37" s="10"/>
      <c r="B37" s="3" t="s">
        <v>134</v>
      </c>
      <c r="C37" s="114">
        <v>504</v>
      </c>
      <c r="D37" s="117">
        <v>11568</v>
      </c>
      <c r="E37" s="113">
        <v>4.9057840162000002</v>
      </c>
      <c r="F37" s="112">
        <v>4.2778707056999998</v>
      </c>
      <c r="G37" s="112">
        <v>5.6258635356999998</v>
      </c>
      <c r="H37" s="112">
        <v>0.20848736440000001</v>
      </c>
      <c r="I37" s="115">
        <v>4.3568464730000001</v>
      </c>
      <c r="J37" s="112">
        <v>3.9926084928000001</v>
      </c>
      <c r="K37" s="112">
        <v>4.7543131823999998</v>
      </c>
      <c r="L37" s="112">
        <v>0.91586271080000003</v>
      </c>
      <c r="M37" s="112">
        <v>0.79863733260000003</v>
      </c>
      <c r="N37" s="112">
        <v>1.0502946340999999</v>
      </c>
      <c r="O37" s="117">
        <v>394</v>
      </c>
      <c r="P37" s="117">
        <v>12699</v>
      </c>
      <c r="Q37" s="113">
        <v>3.4513505060999998</v>
      </c>
      <c r="R37" s="112">
        <v>2.988736362</v>
      </c>
      <c r="S37" s="112">
        <v>3.9855707808999998</v>
      </c>
      <c r="T37" s="112">
        <v>4.1307899999999998E-5</v>
      </c>
      <c r="U37" s="115">
        <v>3.1026065044000002</v>
      </c>
      <c r="V37" s="112">
        <v>2.8108895723999998</v>
      </c>
      <c r="W37" s="112">
        <v>3.4245981115999999</v>
      </c>
      <c r="X37" s="112">
        <v>0.74003707399999996</v>
      </c>
      <c r="Y37" s="112">
        <v>0.64084355049999997</v>
      </c>
      <c r="Z37" s="112">
        <v>0.85458435290000001</v>
      </c>
      <c r="AA37" s="117">
        <v>450</v>
      </c>
      <c r="AB37" s="117">
        <v>14345</v>
      </c>
      <c r="AC37" s="113">
        <v>3.5260476215000001</v>
      </c>
      <c r="AD37" s="112">
        <v>3.0687113292000001</v>
      </c>
      <c r="AE37" s="112">
        <v>4.0515416717999999</v>
      </c>
      <c r="AF37" s="112">
        <v>1.8559535999999999E-6</v>
      </c>
      <c r="AG37" s="115">
        <v>3.1369815267000001</v>
      </c>
      <c r="AH37" s="112">
        <v>2.8601310687999999</v>
      </c>
      <c r="AI37" s="112">
        <v>3.4406301186000001</v>
      </c>
      <c r="AJ37" s="112">
        <v>0.71320521550000004</v>
      </c>
      <c r="AK37" s="112">
        <v>0.62070089799999995</v>
      </c>
      <c r="AL37" s="112">
        <v>0.81949563969999994</v>
      </c>
      <c r="AM37" s="112">
        <v>0.80992707050000001</v>
      </c>
      <c r="AN37" s="112">
        <v>1.0216428657000001</v>
      </c>
      <c r="AO37" s="112">
        <v>0.85806861749999996</v>
      </c>
      <c r="AP37" s="112">
        <v>1.2163993924000001</v>
      </c>
      <c r="AQ37" s="112">
        <v>6.5824199999999999E-5</v>
      </c>
      <c r="AR37" s="112">
        <v>0.70352679500000004</v>
      </c>
      <c r="AS37" s="112">
        <v>0.59194154960000001</v>
      </c>
      <c r="AT37" s="112">
        <v>0.83614666289999995</v>
      </c>
      <c r="AU37" s="114" t="s">
        <v>28</v>
      </c>
      <c r="AV37" s="114">
        <v>2</v>
      </c>
      <c r="AW37" s="114">
        <v>3</v>
      </c>
      <c r="AX37" s="114" t="s">
        <v>227</v>
      </c>
      <c r="AY37" s="114" t="s">
        <v>28</v>
      </c>
      <c r="AZ37" s="114" t="s">
        <v>28</v>
      </c>
      <c r="BA37" s="114" t="s">
        <v>28</v>
      </c>
      <c r="BB37" s="114" t="s">
        <v>28</v>
      </c>
      <c r="BC37" s="108" t="s">
        <v>444</v>
      </c>
      <c r="BD37" s="109">
        <v>504</v>
      </c>
      <c r="BE37" s="109">
        <v>394</v>
      </c>
      <c r="BF37" s="109">
        <v>450</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4">
        <v>390</v>
      </c>
      <c r="D38" s="118">
        <v>7366</v>
      </c>
      <c r="E38" s="116">
        <v>6.1325759552000001</v>
      </c>
      <c r="F38" s="106">
        <v>5.3075710073</v>
      </c>
      <c r="G38" s="106">
        <v>7.0858190676000001</v>
      </c>
      <c r="H38" s="106">
        <v>6.6420498800000005E-2</v>
      </c>
      <c r="I38" s="107">
        <v>5.2945967960999996</v>
      </c>
      <c r="J38" s="106">
        <v>4.7943598408000003</v>
      </c>
      <c r="K38" s="106">
        <v>5.8470277919000004</v>
      </c>
      <c r="L38" s="106">
        <v>1.1448929712</v>
      </c>
      <c r="M38" s="106">
        <v>0.99087247919999999</v>
      </c>
      <c r="N38" s="106">
        <v>1.3228542957</v>
      </c>
      <c r="O38" s="118">
        <v>381</v>
      </c>
      <c r="P38" s="118">
        <v>7274</v>
      </c>
      <c r="Q38" s="116">
        <v>6.0127943102000003</v>
      </c>
      <c r="R38" s="106">
        <v>5.1983534266999998</v>
      </c>
      <c r="S38" s="106">
        <v>6.9548359737999998</v>
      </c>
      <c r="T38" s="106">
        <v>6.2316469999999997E-4</v>
      </c>
      <c r="U38" s="107">
        <v>5.2378333791999996</v>
      </c>
      <c r="V38" s="106">
        <v>4.7374354209999998</v>
      </c>
      <c r="W38" s="106">
        <v>5.7910865415000004</v>
      </c>
      <c r="X38" s="106">
        <v>1.2892607401</v>
      </c>
      <c r="Y38" s="106">
        <v>1.1146286802000001</v>
      </c>
      <c r="Z38" s="106">
        <v>1.4912529038</v>
      </c>
      <c r="AA38" s="118">
        <v>403</v>
      </c>
      <c r="AB38" s="118">
        <v>7516</v>
      </c>
      <c r="AC38" s="116">
        <v>6.1807069146</v>
      </c>
      <c r="AD38" s="106">
        <v>5.3547368676999998</v>
      </c>
      <c r="AE38" s="106">
        <v>7.1340831318999998</v>
      </c>
      <c r="AF38" s="106">
        <v>2.2845207999999998E-3</v>
      </c>
      <c r="AG38" s="107">
        <v>5.3618946247999997</v>
      </c>
      <c r="AH38" s="106">
        <v>4.8631414943999998</v>
      </c>
      <c r="AI38" s="106">
        <v>5.9117987829</v>
      </c>
      <c r="AJ38" s="106">
        <v>1.2501567989</v>
      </c>
      <c r="AK38" s="106">
        <v>1.0830898138</v>
      </c>
      <c r="AL38" s="106">
        <v>1.4429939251999999</v>
      </c>
      <c r="AM38" s="106">
        <v>0.76354172239999996</v>
      </c>
      <c r="AN38" s="106">
        <v>1.0279258853</v>
      </c>
      <c r="AO38" s="106">
        <v>0.85907133619999998</v>
      </c>
      <c r="AP38" s="106">
        <v>1.2299695976</v>
      </c>
      <c r="AQ38" s="106">
        <v>0.82998360010000005</v>
      </c>
      <c r="AR38" s="106">
        <v>0.98046797200000002</v>
      </c>
      <c r="AS38" s="106">
        <v>0.8189144733</v>
      </c>
      <c r="AT38" s="106">
        <v>1.1738923606</v>
      </c>
      <c r="AU38" s="104" t="s">
        <v>28</v>
      </c>
      <c r="AV38" s="104">
        <v>2</v>
      </c>
      <c r="AW38" s="104">
        <v>3</v>
      </c>
      <c r="AX38" s="104" t="s">
        <v>28</v>
      </c>
      <c r="AY38" s="104" t="s">
        <v>28</v>
      </c>
      <c r="AZ38" s="104" t="s">
        <v>28</v>
      </c>
      <c r="BA38" s="104" t="s">
        <v>28</v>
      </c>
      <c r="BB38" s="104" t="s">
        <v>28</v>
      </c>
      <c r="BC38" s="110" t="s">
        <v>231</v>
      </c>
      <c r="BD38" s="111">
        <v>390</v>
      </c>
      <c r="BE38" s="111">
        <v>381</v>
      </c>
      <c r="BF38" s="111">
        <v>403</v>
      </c>
    </row>
    <row r="39" spans="1:93" x14ac:dyDescent="0.3">
      <c r="A39" s="10"/>
      <c r="B39" t="s">
        <v>142</v>
      </c>
      <c r="C39" s="104">
        <v>324</v>
      </c>
      <c r="D39" s="118">
        <v>5923</v>
      </c>
      <c r="E39" s="116">
        <v>6.1934129041999997</v>
      </c>
      <c r="F39" s="106">
        <v>5.3211234920999999</v>
      </c>
      <c r="G39" s="106">
        <v>7.2086963323999997</v>
      </c>
      <c r="H39" s="106">
        <v>6.08614736E-2</v>
      </c>
      <c r="I39" s="107">
        <v>5.4702009117000001</v>
      </c>
      <c r="J39" s="106">
        <v>4.9058504263999998</v>
      </c>
      <c r="K39" s="106">
        <v>6.0994721431999999</v>
      </c>
      <c r="L39" s="106">
        <v>1.1562506447000001</v>
      </c>
      <c r="M39" s="106">
        <v>0.99340259779999995</v>
      </c>
      <c r="N39" s="106">
        <v>1.3457942997000001</v>
      </c>
      <c r="O39" s="118">
        <v>386</v>
      </c>
      <c r="P39" s="118">
        <v>7718</v>
      </c>
      <c r="Q39" s="116">
        <v>5.6520896426</v>
      </c>
      <c r="R39" s="106">
        <v>4.8885984868000003</v>
      </c>
      <c r="S39" s="106">
        <v>6.5348212609000003</v>
      </c>
      <c r="T39" s="106">
        <v>9.4346949000000003E-3</v>
      </c>
      <c r="U39" s="107">
        <v>5.0012956725000004</v>
      </c>
      <c r="V39" s="106">
        <v>4.5264477611</v>
      </c>
      <c r="W39" s="106">
        <v>5.5259575992999999</v>
      </c>
      <c r="X39" s="106">
        <v>1.2119186021999999</v>
      </c>
      <c r="Y39" s="106">
        <v>1.0482111608</v>
      </c>
      <c r="Z39" s="106">
        <v>1.4011935317999999</v>
      </c>
      <c r="AA39" s="118">
        <v>436</v>
      </c>
      <c r="AB39" s="118">
        <v>8070</v>
      </c>
      <c r="AC39" s="116">
        <v>6.0749148754000002</v>
      </c>
      <c r="AD39" s="106">
        <v>5.2799960214999997</v>
      </c>
      <c r="AE39" s="106">
        <v>6.9895110891999996</v>
      </c>
      <c r="AF39" s="106">
        <v>3.9891594000000001E-3</v>
      </c>
      <c r="AG39" s="107">
        <v>5.4027261462</v>
      </c>
      <c r="AH39" s="106">
        <v>4.9186712208000003</v>
      </c>
      <c r="AI39" s="106">
        <v>5.9344177524999999</v>
      </c>
      <c r="AJ39" s="106">
        <v>1.2287584962</v>
      </c>
      <c r="AK39" s="106">
        <v>1.0679721617</v>
      </c>
      <c r="AL39" s="106">
        <v>1.413751684</v>
      </c>
      <c r="AM39" s="106">
        <v>0.42313766279999998</v>
      </c>
      <c r="AN39" s="106">
        <v>1.0748086564999999</v>
      </c>
      <c r="AO39" s="106">
        <v>0.90087818450000001</v>
      </c>
      <c r="AP39" s="106">
        <v>1.2823194835</v>
      </c>
      <c r="AQ39" s="106">
        <v>0.33421427479999999</v>
      </c>
      <c r="AR39" s="106">
        <v>0.91259693649999996</v>
      </c>
      <c r="AS39" s="106">
        <v>0.75798184359999998</v>
      </c>
      <c r="AT39" s="106">
        <v>1.0987508151000001</v>
      </c>
      <c r="AU39" s="104" t="s">
        <v>28</v>
      </c>
      <c r="AV39" s="104" t="s">
        <v>28</v>
      </c>
      <c r="AW39" s="104">
        <v>3</v>
      </c>
      <c r="AX39" s="104" t="s">
        <v>28</v>
      </c>
      <c r="AY39" s="104" t="s">
        <v>28</v>
      </c>
      <c r="AZ39" s="104" t="s">
        <v>28</v>
      </c>
      <c r="BA39" s="104" t="s">
        <v>28</v>
      </c>
      <c r="BB39" s="104" t="s">
        <v>28</v>
      </c>
      <c r="BC39" s="110">
        <v>-3</v>
      </c>
      <c r="BD39" s="111">
        <v>324</v>
      </c>
      <c r="BE39" s="111">
        <v>386</v>
      </c>
      <c r="BF39" s="111">
        <v>436</v>
      </c>
    </row>
    <row r="40" spans="1:93" x14ac:dyDescent="0.3">
      <c r="A40" s="10"/>
      <c r="B40" t="s">
        <v>138</v>
      </c>
      <c r="C40" s="104">
        <v>694</v>
      </c>
      <c r="D40" s="118">
        <v>14403</v>
      </c>
      <c r="E40" s="116">
        <v>5.2888220725000004</v>
      </c>
      <c r="F40" s="106">
        <v>4.6503556943</v>
      </c>
      <c r="G40" s="106">
        <v>6.0149461145999998</v>
      </c>
      <c r="H40" s="106">
        <v>0.84648564019999994</v>
      </c>
      <c r="I40" s="107">
        <v>4.8184406027</v>
      </c>
      <c r="J40" s="106">
        <v>4.4729633635999999</v>
      </c>
      <c r="K40" s="106">
        <v>5.1906013874000001</v>
      </c>
      <c r="L40" s="106">
        <v>0.98737223330000001</v>
      </c>
      <c r="M40" s="106">
        <v>0.86817669880000004</v>
      </c>
      <c r="N40" s="106">
        <v>1.1229326109</v>
      </c>
      <c r="O40" s="118">
        <v>623</v>
      </c>
      <c r="P40" s="118">
        <v>15228</v>
      </c>
      <c r="Q40" s="116">
        <v>4.4973962661</v>
      </c>
      <c r="R40" s="106">
        <v>3.9466948264999999</v>
      </c>
      <c r="S40" s="106">
        <v>5.1249397440999997</v>
      </c>
      <c r="T40" s="106">
        <v>0.58574409949999995</v>
      </c>
      <c r="U40" s="107">
        <v>4.0911478854999999</v>
      </c>
      <c r="V40" s="106">
        <v>3.7821827434999999</v>
      </c>
      <c r="W40" s="106">
        <v>4.4253522783000001</v>
      </c>
      <c r="X40" s="106">
        <v>0.96432975080000005</v>
      </c>
      <c r="Y40" s="106">
        <v>0.8462485877</v>
      </c>
      <c r="Z40" s="106">
        <v>1.0988873503000001</v>
      </c>
      <c r="AA40" s="118">
        <v>632</v>
      </c>
      <c r="AB40" s="118">
        <v>15580</v>
      </c>
      <c r="AC40" s="116">
        <v>4.4311572484999999</v>
      </c>
      <c r="AD40" s="106">
        <v>3.8930914968999999</v>
      </c>
      <c r="AE40" s="106">
        <v>5.0435892854000004</v>
      </c>
      <c r="AF40" s="106">
        <v>9.7346050599999998E-2</v>
      </c>
      <c r="AG40" s="107">
        <v>4.0564826701000003</v>
      </c>
      <c r="AH40" s="106">
        <v>3.752240317</v>
      </c>
      <c r="AI40" s="106">
        <v>4.3853938613999999</v>
      </c>
      <c r="AJ40" s="106">
        <v>0.89627957410000003</v>
      </c>
      <c r="AK40" s="106">
        <v>0.78744630199999999</v>
      </c>
      <c r="AL40" s="106">
        <v>1.0201547367999999</v>
      </c>
      <c r="AM40" s="106">
        <v>0.85187986849999997</v>
      </c>
      <c r="AN40" s="106">
        <v>0.98527169640000001</v>
      </c>
      <c r="AO40" s="106">
        <v>0.84316931399999995</v>
      </c>
      <c r="AP40" s="106">
        <v>1.1513231086</v>
      </c>
      <c r="AQ40" s="106">
        <v>4.0165630399999999E-2</v>
      </c>
      <c r="AR40" s="106">
        <v>0.85035877640000002</v>
      </c>
      <c r="AS40" s="106">
        <v>0.7283887483</v>
      </c>
      <c r="AT40" s="106">
        <v>0.99275290869999999</v>
      </c>
      <c r="AU40" s="104" t="s">
        <v>28</v>
      </c>
      <c r="AV40" s="104" t="s">
        <v>28</v>
      </c>
      <c r="AW40" s="104" t="s">
        <v>28</v>
      </c>
      <c r="AX40" s="104" t="s">
        <v>28</v>
      </c>
      <c r="AY40" s="104" t="s">
        <v>28</v>
      </c>
      <c r="AZ40" s="104" t="s">
        <v>28</v>
      </c>
      <c r="BA40" s="104" t="s">
        <v>28</v>
      </c>
      <c r="BB40" s="104" t="s">
        <v>28</v>
      </c>
      <c r="BC40" s="110" t="s">
        <v>28</v>
      </c>
      <c r="BD40" s="111">
        <v>694</v>
      </c>
      <c r="BE40" s="111">
        <v>623</v>
      </c>
      <c r="BF40" s="111">
        <v>632</v>
      </c>
    </row>
    <row r="41" spans="1:93" x14ac:dyDescent="0.3">
      <c r="A41" s="10"/>
      <c r="B41" t="s">
        <v>141</v>
      </c>
      <c r="C41" s="104">
        <v>101</v>
      </c>
      <c r="D41" s="118">
        <v>4208</v>
      </c>
      <c r="E41" s="116">
        <v>2.7538178837</v>
      </c>
      <c r="F41" s="106">
        <v>2.2065401099000002</v>
      </c>
      <c r="G41" s="106">
        <v>3.4368343918000002</v>
      </c>
      <c r="H41" s="106">
        <v>3.9698252999999999E-9</v>
      </c>
      <c r="I41" s="107">
        <v>2.4001901140999999</v>
      </c>
      <c r="J41" s="106">
        <v>1.9749127947</v>
      </c>
      <c r="K41" s="106">
        <v>2.9170465648000001</v>
      </c>
      <c r="L41" s="106">
        <v>0.51411132319999997</v>
      </c>
      <c r="M41" s="106">
        <v>0.4119398245</v>
      </c>
      <c r="N41" s="106">
        <v>0.64162393870000001</v>
      </c>
      <c r="O41" s="118">
        <v>111</v>
      </c>
      <c r="P41" s="118">
        <v>4251</v>
      </c>
      <c r="Q41" s="116">
        <v>2.9512015198000001</v>
      </c>
      <c r="R41" s="106">
        <v>2.3844746649999999</v>
      </c>
      <c r="S41" s="106">
        <v>3.6526244285999998</v>
      </c>
      <c r="T41" s="106">
        <v>2.5973999999999999E-5</v>
      </c>
      <c r="U41" s="107">
        <v>2.6111503175999999</v>
      </c>
      <c r="V41" s="106">
        <v>2.1679007655999998</v>
      </c>
      <c r="W41" s="106">
        <v>3.1450267877</v>
      </c>
      <c r="X41" s="106">
        <v>0.63279534599999998</v>
      </c>
      <c r="Y41" s="106">
        <v>0.51127802030000002</v>
      </c>
      <c r="Z41" s="106">
        <v>0.78319414089999995</v>
      </c>
      <c r="AA41" s="118">
        <v>135</v>
      </c>
      <c r="AB41" s="118">
        <v>4395</v>
      </c>
      <c r="AC41" s="116">
        <v>3.4981988112</v>
      </c>
      <c r="AD41" s="106">
        <v>2.8698467998999999</v>
      </c>
      <c r="AE41" s="106">
        <v>4.2641282882000002</v>
      </c>
      <c r="AF41" s="106">
        <v>6.1631450000000003E-4</v>
      </c>
      <c r="AG41" s="107">
        <v>3.0716723549</v>
      </c>
      <c r="AH41" s="106">
        <v>2.5948671292999999</v>
      </c>
      <c r="AI41" s="106">
        <v>3.6360902451000001</v>
      </c>
      <c r="AJ41" s="106">
        <v>0.70757230329999998</v>
      </c>
      <c r="AK41" s="106">
        <v>0.58047704550000001</v>
      </c>
      <c r="AL41" s="106">
        <v>0.86249502600000005</v>
      </c>
      <c r="AM41" s="106">
        <v>0.22394122429999999</v>
      </c>
      <c r="AN41" s="106">
        <v>1.1853473195999999</v>
      </c>
      <c r="AO41" s="106">
        <v>0.90122152150000001</v>
      </c>
      <c r="AP41" s="106">
        <v>1.5590487296</v>
      </c>
      <c r="AQ41" s="106">
        <v>0.64149226719999997</v>
      </c>
      <c r="AR41" s="106">
        <v>1.0716763577999999</v>
      </c>
      <c r="AS41" s="106">
        <v>0.80077961519999996</v>
      </c>
      <c r="AT41" s="106">
        <v>1.4342151001000001</v>
      </c>
      <c r="AU41" s="104">
        <v>1</v>
      </c>
      <c r="AV41" s="104">
        <v>2</v>
      </c>
      <c r="AW41" s="104">
        <v>3</v>
      </c>
      <c r="AX41" s="104" t="s">
        <v>28</v>
      </c>
      <c r="AY41" s="104" t="s">
        <v>28</v>
      </c>
      <c r="AZ41" s="104" t="s">
        <v>28</v>
      </c>
      <c r="BA41" s="104" t="s">
        <v>28</v>
      </c>
      <c r="BB41" s="104" t="s">
        <v>28</v>
      </c>
      <c r="BC41" s="110" t="s">
        <v>230</v>
      </c>
      <c r="BD41" s="111">
        <v>101</v>
      </c>
      <c r="BE41" s="111">
        <v>111</v>
      </c>
      <c r="BF41" s="111">
        <v>135</v>
      </c>
    </row>
    <row r="42" spans="1:93" x14ac:dyDescent="0.3">
      <c r="A42" s="10"/>
      <c r="B42" t="s">
        <v>135</v>
      </c>
      <c r="C42" s="104">
        <v>798</v>
      </c>
      <c r="D42" s="118">
        <v>16326</v>
      </c>
      <c r="E42" s="116">
        <v>5.3908755594000004</v>
      </c>
      <c r="F42" s="106">
        <v>4.7596964066999998</v>
      </c>
      <c r="G42" s="106">
        <v>6.1057548241999999</v>
      </c>
      <c r="H42" s="106">
        <v>0.91971069139999995</v>
      </c>
      <c r="I42" s="107">
        <v>4.8879088570000002</v>
      </c>
      <c r="J42" s="106">
        <v>4.5602735122000002</v>
      </c>
      <c r="K42" s="106">
        <v>5.2390833423999998</v>
      </c>
      <c r="L42" s="106">
        <v>1.0064246381999999</v>
      </c>
      <c r="M42" s="106">
        <v>0.8885895586</v>
      </c>
      <c r="N42" s="106">
        <v>1.1398857239</v>
      </c>
      <c r="O42" s="118">
        <v>629</v>
      </c>
      <c r="P42" s="118">
        <v>16831</v>
      </c>
      <c r="Q42" s="116">
        <v>4.1383307927999997</v>
      </c>
      <c r="R42" s="106">
        <v>3.6359630807999999</v>
      </c>
      <c r="S42" s="106">
        <v>4.7101088129999997</v>
      </c>
      <c r="T42" s="106">
        <v>7.02679155E-2</v>
      </c>
      <c r="U42" s="107">
        <v>3.7371516844000001</v>
      </c>
      <c r="V42" s="106">
        <v>3.4562177583999998</v>
      </c>
      <c r="W42" s="106">
        <v>4.0409209397000003</v>
      </c>
      <c r="X42" s="106">
        <v>0.88733908819999996</v>
      </c>
      <c r="Y42" s="106">
        <v>0.77962162199999996</v>
      </c>
      <c r="Z42" s="106">
        <v>1.0099394826000001</v>
      </c>
      <c r="AA42" s="118">
        <v>624</v>
      </c>
      <c r="AB42" s="118">
        <v>17403</v>
      </c>
      <c r="AC42" s="116">
        <v>4.0396731125000001</v>
      </c>
      <c r="AD42" s="106">
        <v>3.5508834433000001</v>
      </c>
      <c r="AE42" s="106">
        <v>4.5957461337999996</v>
      </c>
      <c r="AF42" s="106">
        <v>2.1415458000000002E-3</v>
      </c>
      <c r="AG42" s="107">
        <v>3.5855886915999999</v>
      </c>
      <c r="AH42" s="106">
        <v>3.3150122422999999</v>
      </c>
      <c r="AI42" s="106">
        <v>3.8782500111</v>
      </c>
      <c r="AJ42" s="106">
        <v>0.8170950146</v>
      </c>
      <c r="AK42" s="106">
        <v>0.71822869779999998</v>
      </c>
      <c r="AL42" s="106">
        <v>0.92957057409999999</v>
      </c>
      <c r="AM42" s="106">
        <v>0.75928341379999997</v>
      </c>
      <c r="AN42" s="106">
        <v>0.97616003039999999</v>
      </c>
      <c r="AO42" s="106">
        <v>0.83655484309999995</v>
      </c>
      <c r="AP42" s="106">
        <v>1.139062684</v>
      </c>
      <c r="AQ42" s="106">
        <v>5.6851679999999998E-4</v>
      </c>
      <c r="AR42" s="106">
        <v>0.7676546689</v>
      </c>
      <c r="AS42" s="106">
        <v>0.66047470200000002</v>
      </c>
      <c r="AT42" s="106">
        <v>0.89222749779999999</v>
      </c>
      <c r="AU42" s="104" t="s">
        <v>28</v>
      </c>
      <c r="AV42" s="104" t="s">
        <v>28</v>
      </c>
      <c r="AW42" s="104">
        <v>3</v>
      </c>
      <c r="AX42" s="104" t="s">
        <v>227</v>
      </c>
      <c r="AY42" s="104" t="s">
        <v>28</v>
      </c>
      <c r="AZ42" s="104" t="s">
        <v>28</v>
      </c>
      <c r="BA42" s="104" t="s">
        <v>28</v>
      </c>
      <c r="BB42" s="104" t="s">
        <v>28</v>
      </c>
      <c r="BC42" s="110" t="s">
        <v>445</v>
      </c>
      <c r="BD42" s="111">
        <v>798</v>
      </c>
      <c r="BE42" s="111">
        <v>629</v>
      </c>
      <c r="BF42" s="111">
        <v>624</v>
      </c>
    </row>
    <row r="43" spans="1:93" x14ac:dyDescent="0.3">
      <c r="A43" s="10"/>
      <c r="B43" t="s">
        <v>140</v>
      </c>
      <c r="C43" s="104">
        <v>157</v>
      </c>
      <c r="D43" s="118">
        <v>3045</v>
      </c>
      <c r="E43" s="116">
        <v>5.8254640541000002</v>
      </c>
      <c r="F43" s="106">
        <v>4.8232197291999999</v>
      </c>
      <c r="G43" s="106">
        <v>7.0359704409999999</v>
      </c>
      <c r="H43" s="106">
        <v>0.383559551</v>
      </c>
      <c r="I43" s="107">
        <v>5.1559934318999998</v>
      </c>
      <c r="J43" s="106">
        <v>4.4093957247000004</v>
      </c>
      <c r="K43" s="106">
        <v>6.0290048636</v>
      </c>
      <c r="L43" s="106">
        <v>1.0875581319000001</v>
      </c>
      <c r="M43" s="106">
        <v>0.90044875219999998</v>
      </c>
      <c r="N43" s="106">
        <v>1.3135480363000001</v>
      </c>
      <c r="O43" s="118">
        <v>155</v>
      </c>
      <c r="P43" s="118">
        <v>3138</v>
      </c>
      <c r="Q43" s="116">
        <v>5.6619603548999997</v>
      </c>
      <c r="R43" s="106">
        <v>4.6844910162</v>
      </c>
      <c r="S43" s="106">
        <v>6.8433891641000004</v>
      </c>
      <c r="T43" s="106">
        <v>4.4872412399999999E-2</v>
      </c>
      <c r="U43" s="107">
        <v>4.9394518802</v>
      </c>
      <c r="V43" s="106">
        <v>4.219962636</v>
      </c>
      <c r="W43" s="106">
        <v>5.7816115877999996</v>
      </c>
      <c r="X43" s="106">
        <v>1.2140350761000001</v>
      </c>
      <c r="Y43" s="106">
        <v>1.0044465256999999</v>
      </c>
      <c r="Z43" s="106">
        <v>1.4673565274</v>
      </c>
      <c r="AA43" s="118">
        <v>145</v>
      </c>
      <c r="AB43" s="118">
        <v>3064</v>
      </c>
      <c r="AC43" s="116">
        <v>5.4243912842000004</v>
      </c>
      <c r="AD43" s="106">
        <v>4.4679957917999999</v>
      </c>
      <c r="AE43" s="106">
        <v>6.5855077256000003</v>
      </c>
      <c r="AF43" s="106">
        <v>0.34869197559999998</v>
      </c>
      <c r="AG43" s="107">
        <v>4.7323759791000004</v>
      </c>
      <c r="AH43" s="106">
        <v>4.0215252574999996</v>
      </c>
      <c r="AI43" s="106">
        <v>5.5688777201999997</v>
      </c>
      <c r="AJ43" s="106">
        <v>1.0971786459999999</v>
      </c>
      <c r="AK43" s="106">
        <v>0.9037308181</v>
      </c>
      <c r="AL43" s="106">
        <v>1.3320348903000001</v>
      </c>
      <c r="AM43" s="106">
        <v>0.73976711959999997</v>
      </c>
      <c r="AN43" s="106">
        <v>0.95804119850000002</v>
      </c>
      <c r="AO43" s="106">
        <v>0.74394209109999998</v>
      </c>
      <c r="AP43" s="106">
        <v>1.2337558918</v>
      </c>
      <c r="AQ43" s="106">
        <v>0.82257097459999995</v>
      </c>
      <c r="AR43" s="106">
        <v>0.97193293140000003</v>
      </c>
      <c r="AS43" s="106">
        <v>0.75782933689999998</v>
      </c>
      <c r="AT43" s="106">
        <v>1.2465255396999999</v>
      </c>
      <c r="AU43" s="104" t="s">
        <v>28</v>
      </c>
      <c r="AV43" s="104" t="s">
        <v>28</v>
      </c>
      <c r="AW43" s="104" t="s">
        <v>28</v>
      </c>
      <c r="AX43" s="104" t="s">
        <v>28</v>
      </c>
      <c r="AY43" s="104" t="s">
        <v>28</v>
      </c>
      <c r="AZ43" s="104" t="s">
        <v>28</v>
      </c>
      <c r="BA43" s="104" t="s">
        <v>28</v>
      </c>
      <c r="BB43" s="104" t="s">
        <v>28</v>
      </c>
      <c r="BC43" s="110" t="s">
        <v>28</v>
      </c>
      <c r="BD43" s="111">
        <v>157</v>
      </c>
      <c r="BE43" s="111">
        <v>155</v>
      </c>
      <c r="BF43" s="111">
        <v>145</v>
      </c>
    </row>
    <row r="44" spans="1:93" x14ac:dyDescent="0.3">
      <c r="A44" s="10"/>
      <c r="B44" t="s">
        <v>137</v>
      </c>
      <c r="C44" s="104">
        <v>267</v>
      </c>
      <c r="D44" s="118">
        <v>5288</v>
      </c>
      <c r="E44" s="116">
        <v>5.8165532639000004</v>
      </c>
      <c r="F44" s="106">
        <v>4.9612462158000001</v>
      </c>
      <c r="G44" s="106">
        <v>6.8193132129</v>
      </c>
      <c r="H44" s="106">
        <v>0.3098886548</v>
      </c>
      <c r="I44" s="107">
        <v>5.0491679274000001</v>
      </c>
      <c r="J44" s="106">
        <v>4.4784437772999999</v>
      </c>
      <c r="K44" s="106">
        <v>5.6926240513000002</v>
      </c>
      <c r="L44" s="106">
        <v>1.0858945731</v>
      </c>
      <c r="M44" s="106">
        <v>0.92621697020000004</v>
      </c>
      <c r="N44" s="106">
        <v>1.2731002147999999</v>
      </c>
      <c r="O44" s="118">
        <v>294</v>
      </c>
      <c r="P44" s="118">
        <v>5500</v>
      </c>
      <c r="Q44" s="116">
        <v>6.1085320808999999</v>
      </c>
      <c r="R44" s="106">
        <v>5.2328336674000004</v>
      </c>
      <c r="S44" s="106">
        <v>7.1307758959000003</v>
      </c>
      <c r="T44" s="106">
        <v>6.3011019999999998E-4</v>
      </c>
      <c r="U44" s="107">
        <v>5.3454545455</v>
      </c>
      <c r="V44" s="106">
        <v>4.7680583199999997</v>
      </c>
      <c r="W44" s="106">
        <v>5.9927715601999996</v>
      </c>
      <c r="X44" s="106">
        <v>1.3097887912999999</v>
      </c>
      <c r="Y44" s="106">
        <v>1.1220219184</v>
      </c>
      <c r="Z44" s="106">
        <v>1.5289778653999999</v>
      </c>
      <c r="AA44" s="118">
        <v>319</v>
      </c>
      <c r="AB44" s="118">
        <v>5815</v>
      </c>
      <c r="AC44" s="116">
        <v>6.2959106923999997</v>
      </c>
      <c r="AD44" s="106">
        <v>5.4117185450000003</v>
      </c>
      <c r="AE44" s="106">
        <v>7.3245663308999998</v>
      </c>
      <c r="AF44" s="106">
        <v>1.7433149E-3</v>
      </c>
      <c r="AG44" s="107">
        <v>5.4858125536999998</v>
      </c>
      <c r="AH44" s="106">
        <v>4.9156712115000003</v>
      </c>
      <c r="AI44" s="106">
        <v>6.1220814168000004</v>
      </c>
      <c r="AJ44" s="106">
        <v>1.2734587914</v>
      </c>
      <c r="AK44" s="106">
        <v>1.0946153613</v>
      </c>
      <c r="AL44" s="106">
        <v>1.4815225060999999</v>
      </c>
      <c r="AM44" s="106">
        <v>0.75907962529999995</v>
      </c>
      <c r="AN44" s="106">
        <v>1.0306749001</v>
      </c>
      <c r="AO44" s="106">
        <v>0.84969828599999997</v>
      </c>
      <c r="AP44" s="106">
        <v>1.2501975905</v>
      </c>
      <c r="AQ44" s="106">
        <v>0.62951475290000003</v>
      </c>
      <c r="AR44" s="106">
        <v>1.0501979100000001</v>
      </c>
      <c r="AS44" s="106">
        <v>0.86069533990000002</v>
      </c>
      <c r="AT44" s="106">
        <v>1.2814239824</v>
      </c>
      <c r="AU44" s="104" t="s">
        <v>28</v>
      </c>
      <c r="AV44" s="104">
        <v>2</v>
      </c>
      <c r="AW44" s="104">
        <v>3</v>
      </c>
      <c r="AX44" s="104" t="s">
        <v>28</v>
      </c>
      <c r="AY44" s="104" t="s">
        <v>28</v>
      </c>
      <c r="AZ44" s="104" t="s">
        <v>28</v>
      </c>
      <c r="BA44" s="104" t="s">
        <v>28</v>
      </c>
      <c r="BB44" s="104" t="s">
        <v>28</v>
      </c>
      <c r="BC44" s="110" t="s">
        <v>231</v>
      </c>
      <c r="BD44" s="111">
        <v>267</v>
      </c>
      <c r="BE44" s="111">
        <v>294</v>
      </c>
      <c r="BF44" s="111">
        <v>319</v>
      </c>
    </row>
    <row r="45" spans="1:93" x14ac:dyDescent="0.3">
      <c r="A45" s="10"/>
      <c r="B45" t="s">
        <v>139</v>
      </c>
      <c r="C45" s="104">
        <v>339</v>
      </c>
      <c r="D45" s="118">
        <v>7404</v>
      </c>
      <c r="E45" s="116">
        <v>5.1469068367000004</v>
      </c>
      <c r="F45" s="106">
        <v>4.4361447528999998</v>
      </c>
      <c r="G45" s="106">
        <v>5.9715476976000001</v>
      </c>
      <c r="H45" s="106">
        <v>0.59865967320000002</v>
      </c>
      <c r="I45" s="107">
        <v>4.5786061588000004</v>
      </c>
      <c r="J45" s="106">
        <v>4.1162559007999997</v>
      </c>
      <c r="K45" s="106">
        <v>5.0928889901999996</v>
      </c>
      <c r="L45" s="106">
        <v>0.96087802320000004</v>
      </c>
      <c r="M45" s="106">
        <v>0.82818557550000005</v>
      </c>
      <c r="N45" s="106">
        <v>1.1148305436999999</v>
      </c>
      <c r="O45" s="118">
        <v>365</v>
      </c>
      <c r="P45" s="118">
        <v>8191</v>
      </c>
      <c r="Q45" s="116">
        <v>4.9152631812000003</v>
      </c>
      <c r="R45" s="106">
        <v>4.2493604144999999</v>
      </c>
      <c r="S45" s="106">
        <v>5.6855172974999997</v>
      </c>
      <c r="T45" s="106">
        <v>0.47946527649999998</v>
      </c>
      <c r="U45" s="107">
        <v>4.4561103649999998</v>
      </c>
      <c r="V45" s="106">
        <v>4.0216290882000001</v>
      </c>
      <c r="W45" s="106">
        <v>4.9375313211999998</v>
      </c>
      <c r="X45" s="106">
        <v>1.0539285929</v>
      </c>
      <c r="Y45" s="106">
        <v>0.91114601139999996</v>
      </c>
      <c r="Z45" s="106">
        <v>1.2190861454999999</v>
      </c>
      <c r="AA45" s="118">
        <v>408</v>
      </c>
      <c r="AB45" s="118">
        <v>8579</v>
      </c>
      <c r="AC45" s="116">
        <v>5.2651334762999999</v>
      </c>
      <c r="AD45" s="106">
        <v>4.5720380822999998</v>
      </c>
      <c r="AE45" s="106">
        <v>6.0632982543000002</v>
      </c>
      <c r="AF45" s="106">
        <v>0.38210734390000001</v>
      </c>
      <c r="AG45" s="107">
        <v>4.7557990441999998</v>
      </c>
      <c r="AH45" s="106">
        <v>4.3160129533999996</v>
      </c>
      <c r="AI45" s="106">
        <v>5.2403977451000001</v>
      </c>
      <c r="AJ45" s="106">
        <v>1.0649659502</v>
      </c>
      <c r="AK45" s="106">
        <v>0.92477520329999996</v>
      </c>
      <c r="AL45" s="106">
        <v>1.2264088301</v>
      </c>
      <c r="AM45" s="106">
        <v>0.44801613029999998</v>
      </c>
      <c r="AN45" s="106">
        <v>1.0711803788000001</v>
      </c>
      <c r="AO45" s="106">
        <v>0.89685177599999999</v>
      </c>
      <c r="AP45" s="106">
        <v>1.2793946945000001</v>
      </c>
      <c r="AQ45" s="106">
        <v>0.62262035429999996</v>
      </c>
      <c r="AR45" s="106">
        <v>0.95499361790000004</v>
      </c>
      <c r="AS45" s="106">
        <v>0.79497171259999999</v>
      </c>
      <c r="AT45" s="106">
        <v>1.1472267452</v>
      </c>
      <c r="AU45" s="104" t="s">
        <v>28</v>
      </c>
      <c r="AV45" s="104" t="s">
        <v>28</v>
      </c>
      <c r="AW45" s="104" t="s">
        <v>28</v>
      </c>
      <c r="AX45" s="104" t="s">
        <v>28</v>
      </c>
      <c r="AY45" s="104" t="s">
        <v>28</v>
      </c>
      <c r="AZ45" s="104" t="s">
        <v>28</v>
      </c>
      <c r="BA45" s="104" t="s">
        <v>28</v>
      </c>
      <c r="BB45" s="104" t="s">
        <v>28</v>
      </c>
      <c r="BC45" s="110" t="s">
        <v>28</v>
      </c>
      <c r="BD45" s="111">
        <v>339</v>
      </c>
      <c r="BE45" s="111">
        <v>365</v>
      </c>
      <c r="BF45" s="111">
        <v>408</v>
      </c>
    </row>
    <row r="46" spans="1:93" x14ac:dyDescent="0.3">
      <c r="A46" s="10"/>
      <c r="B46" t="s">
        <v>143</v>
      </c>
      <c r="C46" s="104">
        <v>207</v>
      </c>
      <c r="D46" s="118">
        <v>3877</v>
      </c>
      <c r="E46" s="116">
        <v>6.0605176804000003</v>
      </c>
      <c r="F46" s="106">
        <v>5.1046919846999996</v>
      </c>
      <c r="G46" s="106">
        <v>7.1953165175000002</v>
      </c>
      <c r="H46" s="106">
        <v>0.15848225769999999</v>
      </c>
      <c r="I46" s="107">
        <v>5.3391797782000001</v>
      </c>
      <c r="J46" s="106">
        <v>4.6592063741</v>
      </c>
      <c r="K46" s="106">
        <v>6.1183897889000001</v>
      </c>
      <c r="L46" s="106">
        <v>1.1314403841</v>
      </c>
      <c r="M46" s="106">
        <v>0.95299691620000004</v>
      </c>
      <c r="N46" s="106">
        <v>1.3432964168999999</v>
      </c>
      <c r="O46" s="118">
        <v>165</v>
      </c>
      <c r="P46" s="118">
        <v>3718</v>
      </c>
      <c r="Q46" s="116">
        <v>4.9843249102999998</v>
      </c>
      <c r="R46" s="106">
        <v>4.1423932472000002</v>
      </c>
      <c r="S46" s="106">
        <v>5.9973771992999998</v>
      </c>
      <c r="T46" s="106">
        <v>0.48131105480000003</v>
      </c>
      <c r="U46" s="107">
        <v>4.4378698224999997</v>
      </c>
      <c r="V46" s="106">
        <v>3.8098564160000001</v>
      </c>
      <c r="W46" s="106">
        <v>5.1694044107000003</v>
      </c>
      <c r="X46" s="106">
        <v>1.0687367788</v>
      </c>
      <c r="Y46" s="106">
        <v>0.88821015790000002</v>
      </c>
      <c r="Z46" s="106">
        <v>1.2859550098999999</v>
      </c>
      <c r="AA46" s="118">
        <v>177</v>
      </c>
      <c r="AB46" s="118">
        <v>3779</v>
      </c>
      <c r="AC46" s="116">
        <v>5.2405716270999996</v>
      </c>
      <c r="AD46" s="106">
        <v>4.3757012441000001</v>
      </c>
      <c r="AE46" s="106">
        <v>6.2763862170999998</v>
      </c>
      <c r="AF46" s="106">
        <v>0.52662224570000005</v>
      </c>
      <c r="AG46" s="107">
        <v>4.6837787774999997</v>
      </c>
      <c r="AH46" s="106">
        <v>4.0421846502000003</v>
      </c>
      <c r="AI46" s="106">
        <v>5.4272096737000002</v>
      </c>
      <c r="AJ46" s="106">
        <v>1.0599978837999999</v>
      </c>
      <c r="AK46" s="106">
        <v>0.88506262079999998</v>
      </c>
      <c r="AL46" s="106">
        <v>1.2695096225</v>
      </c>
      <c r="AM46" s="106">
        <v>0.68119742900000002</v>
      </c>
      <c r="AN46" s="106">
        <v>1.0514105162</v>
      </c>
      <c r="AO46" s="106">
        <v>0.82775560059999997</v>
      </c>
      <c r="AP46" s="106">
        <v>1.3354957343</v>
      </c>
      <c r="AQ46" s="106">
        <v>9.9331525700000006E-2</v>
      </c>
      <c r="AR46" s="106">
        <v>0.82242560340000004</v>
      </c>
      <c r="AS46" s="106">
        <v>0.65181968670000001</v>
      </c>
      <c r="AT46" s="106">
        <v>1.0376855546999999</v>
      </c>
      <c r="AU46" s="104" t="s">
        <v>28</v>
      </c>
      <c r="AV46" s="104" t="s">
        <v>28</v>
      </c>
      <c r="AW46" s="104" t="s">
        <v>28</v>
      </c>
      <c r="AX46" s="104" t="s">
        <v>28</v>
      </c>
      <c r="AY46" s="104" t="s">
        <v>28</v>
      </c>
      <c r="AZ46" s="104" t="s">
        <v>28</v>
      </c>
      <c r="BA46" s="104" t="s">
        <v>28</v>
      </c>
      <c r="BB46" s="104" t="s">
        <v>28</v>
      </c>
      <c r="BC46" s="110" t="s">
        <v>28</v>
      </c>
      <c r="BD46" s="111">
        <v>207</v>
      </c>
      <c r="BE46" s="111">
        <v>165</v>
      </c>
      <c r="BF46" s="111">
        <v>177</v>
      </c>
    </row>
    <row r="47" spans="1:93" x14ac:dyDescent="0.3">
      <c r="A47" s="10"/>
      <c r="B47" t="s">
        <v>145</v>
      </c>
      <c r="C47" s="104">
        <v>310</v>
      </c>
      <c r="D47" s="118">
        <v>5467</v>
      </c>
      <c r="E47" s="116">
        <v>6.3667929803999996</v>
      </c>
      <c r="F47" s="106">
        <v>5.4601287115000003</v>
      </c>
      <c r="G47" s="106">
        <v>7.4240104945000001</v>
      </c>
      <c r="H47" s="106">
        <v>2.74876654E-2</v>
      </c>
      <c r="I47" s="107">
        <v>5.6703859521000002</v>
      </c>
      <c r="J47" s="106">
        <v>5.0730322239000003</v>
      </c>
      <c r="K47" s="106">
        <v>6.3380785743999999</v>
      </c>
      <c r="L47" s="106">
        <v>1.1886190379999999</v>
      </c>
      <c r="M47" s="106">
        <v>1.0193535359000001</v>
      </c>
      <c r="N47" s="106">
        <v>1.3859913837</v>
      </c>
      <c r="O47" s="118">
        <v>381</v>
      </c>
      <c r="P47" s="118">
        <v>5598</v>
      </c>
      <c r="Q47" s="116">
        <v>7.6431953143999998</v>
      </c>
      <c r="R47" s="106">
        <v>6.6082960439000002</v>
      </c>
      <c r="S47" s="106">
        <v>8.8401660922000005</v>
      </c>
      <c r="T47" s="106">
        <v>2.836004E-11</v>
      </c>
      <c r="U47" s="107">
        <v>6.8060021435999998</v>
      </c>
      <c r="V47" s="106">
        <v>6.1557887196000003</v>
      </c>
      <c r="W47" s="106">
        <v>7.5248952310000004</v>
      </c>
      <c r="X47" s="106">
        <v>1.6388506142000001</v>
      </c>
      <c r="Y47" s="106">
        <v>1.4169479627999999</v>
      </c>
      <c r="Z47" s="106">
        <v>1.8955045676</v>
      </c>
      <c r="AA47" s="118">
        <v>504</v>
      </c>
      <c r="AB47" s="118">
        <v>6010</v>
      </c>
      <c r="AC47" s="116">
        <v>9.5211397751</v>
      </c>
      <c r="AD47" s="106">
        <v>8.3112629838000007</v>
      </c>
      <c r="AE47" s="106">
        <v>10.907139238999999</v>
      </c>
      <c r="AF47" s="106">
        <v>3.3454780000000002E-21</v>
      </c>
      <c r="AG47" s="107">
        <v>8.3860232944999993</v>
      </c>
      <c r="AH47" s="106">
        <v>7.6849409391999997</v>
      </c>
      <c r="AI47" s="106">
        <v>9.1510640422999998</v>
      </c>
      <c r="AJ47" s="106">
        <v>1.9258181608</v>
      </c>
      <c r="AK47" s="106">
        <v>1.6810992772</v>
      </c>
      <c r="AL47" s="106">
        <v>2.2061609561000002</v>
      </c>
      <c r="AM47" s="106">
        <v>1.30116816E-2</v>
      </c>
      <c r="AN47" s="106">
        <v>1.2457014877999999</v>
      </c>
      <c r="AO47" s="106">
        <v>1.0473993011</v>
      </c>
      <c r="AP47" s="106">
        <v>1.4815478635999999</v>
      </c>
      <c r="AQ47" s="106">
        <v>5.5995163100000002E-2</v>
      </c>
      <c r="AR47" s="106">
        <v>1.2004780644999999</v>
      </c>
      <c r="AS47" s="106">
        <v>0.99533641419999996</v>
      </c>
      <c r="AT47" s="106">
        <v>1.4478999892</v>
      </c>
      <c r="AU47" s="104" t="s">
        <v>28</v>
      </c>
      <c r="AV47" s="104">
        <v>2</v>
      </c>
      <c r="AW47" s="104">
        <v>3</v>
      </c>
      <c r="AX47" s="104" t="s">
        <v>28</v>
      </c>
      <c r="AY47" s="104" t="s">
        <v>28</v>
      </c>
      <c r="AZ47" s="104" t="s">
        <v>28</v>
      </c>
      <c r="BA47" s="104" t="s">
        <v>28</v>
      </c>
      <c r="BB47" s="104" t="s">
        <v>28</v>
      </c>
      <c r="BC47" s="110" t="s">
        <v>231</v>
      </c>
      <c r="BD47" s="111">
        <v>310</v>
      </c>
      <c r="BE47" s="111">
        <v>381</v>
      </c>
      <c r="BF47" s="111">
        <v>504</v>
      </c>
      <c r="BQ47" s="52"/>
      <c r="CO47" s="4"/>
    </row>
    <row r="48" spans="1:93" x14ac:dyDescent="0.3">
      <c r="A48" s="10"/>
      <c r="B48" t="s">
        <v>97</v>
      </c>
      <c r="C48" s="104">
        <v>596</v>
      </c>
      <c r="D48" s="118">
        <v>8772</v>
      </c>
      <c r="E48" s="116">
        <v>7.5178939191999996</v>
      </c>
      <c r="F48" s="106">
        <v>6.6036010957000002</v>
      </c>
      <c r="G48" s="106">
        <v>8.5587739419000002</v>
      </c>
      <c r="H48" s="106">
        <v>2.9961891E-7</v>
      </c>
      <c r="I48" s="107">
        <v>6.7943456452</v>
      </c>
      <c r="J48" s="106">
        <v>6.2701952252000002</v>
      </c>
      <c r="K48" s="106">
        <v>7.3623118721000003</v>
      </c>
      <c r="L48" s="106">
        <v>1.4035185163999999</v>
      </c>
      <c r="M48" s="106">
        <v>1.2328288365</v>
      </c>
      <c r="N48" s="106">
        <v>1.5978408095000001</v>
      </c>
      <c r="O48" s="118">
        <v>610</v>
      </c>
      <c r="P48" s="118">
        <v>9056</v>
      </c>
      <c r="Q48" s="116">
        <v>7.5102054725</v>
      </c>
      <c r="R48" s="106">
        <v>6.6040652281999996</v>
      </c>
      <c r="S48" s="106">
        <v>8.5406767331999998</v>
      </c>
      <c r="T48" s="106">
        <v>3.796493E-13</v>
      </c>
      <c r="U48" s="107">
        <v>6.7358657244</v>
      </c>
      <c r="V48" s="106">
        <v>6.2219895600999999</v>
      </c>
      <c r="W48" s="106">
        <v>7.2921830901</v>
      </c>
      <c r="X48" s="106">
        <v>1.6103349900999999</v>
      </c>
      <c r="Y48" s="106">
        <v>1.4160407931000001</v>
      </c>
      <c r="Z48" s="106">
        <v>1.8312881894999999</v>
      </c>
      <c r="AA48" s="118">
        <v>683</v>
      </c>
      <c r="AB48" s="118">
        <v>9491</v>
      </c>
      <c r="AC48" s="116">
        <v>8.0333911655999994</v>
      </c>
      <c r="AD48" s="106">
        <v>7.0849592431000001</v>
      </c>
      <c r="AE48" s="106">
        <v>9.1087854433000004</v>
      </c>
      <c r="AF48" s="106">
        <v>3.6391970000000002E-14</v>
      </c>
      <c r="AG48" s="107">
        <v>7.1962912233000003</v>
      </c>
      <c r="AH48" s="106">
        <v>6.6763394298999996</v>
      </c>
      <c r="AI48" s="106">
        <v>7.7567367438000003</v>
      </c>
      <c r="AJ48" s="106">
        <v>1.6248948094</v>
      </c>
      <c r="AK48" s="106">
        <v>1.4330577537</v>
      </c>
      <c r="AL48" s="106">
        <v>1.8424122368</v>
      </c>
      <c r="AM48" s="106">
        <v>0.3815576638</v>
      </c>
      <c r="AN48" s="106">
        <v>1.0696632994999999</v>
      </c>
      <c r="AO48" s="106">
        <v>0.91989242069999999</v>
      </c>
      <c r="AP48" s="106">
        <v>1.243818895</v>
      </c>
      <c r="AQ48" s="106">
        <v>0.98960769120000003</v>
      </c>
      <c r="AR48" s="106">
        <v>0.99897731379999999</v>
      </c>
      <c r="AS48" s="106">
        <v>0.85642333039999996</v>
      </c>
      <c r="AT48" s="106">
        <v>1.1652597939</v>
      </c>
      <c r="AU48" s="104">
        <v>1</v>
      </c>
      <c r="AV48" s="104">
        <v>2</v>
      </c>
      <c r="AW48" s="104">
        <v>3</v>
      </c>
      <c r="AX48" s="104" t="s">
        <v>28</v>
      </c>
      <c r="AY48" s="104" t="s">
        <v>28</v>
      </c>
      <c r="AZ48" s="104" t="s">
        <v>28</v>
      </c>
      <c r="BA48" s="104" t="s">
        <v>28</v>
      </c>
      <c r="BB48" s="104" t="s">
        <v>28</v>
      </c>
      <c r="BC48" s="110" t="s">
        <v>230</v>
      </c>
      <c r="BD48" s="111">
        <v>596</v>
      </c>
      <c r="BE48" s="111">
        <v>610</v>
      </c>
      <c r="BF48" s="111">
        <v>683</v>
      </c>
    </row>
    <row r="49" spans="1:93" x14ac:dyDescent="0.3">
      <c r="A49" s="10"/>
      <c r="B49" t="s">
        <v>144</v>
      </c>
      <c r="C49" s="104">
        <v>402</v>
      </c>
      <c r="D49" s="118">
        <v>5775</v>
      </c>
      <c r="E49" s="116">
        <v>7.8469198759000003</v>
      </c>
      <c r="F49" s="106">
        <v>6.8027771802999997</v>
      </c>
      <c r="G49" s="106">
        <v>9.0513256434000002</v>
      </c>
      <c r="H49" s="106">
        <v>1.5979894000000001E-7</v>
      </c>
      <c r="I49" s="107">
        <v>6.9610389609999999</v>
      </c>
      <c r="J49" s="106">
        <v>6.3127703446999996</v>
      </c>
      <c r="K49" s="106">
        <v>7.6758793321000001</v>
      </c>
      <c r="L49" s="106">
        <v>1.4649444992</v>
      </c>
      <c r="M49" s="106">
        <v>1.2700130965</v>
      </c>
      <c r="N49" s="106">
        <v>1.6897954767000001</v>
      </c>
      <c r="O49" s="118">
        <v>346</v>
      </c>
      <c r="P49" s="118">
        <v>5371</v>
      </c>
      <c r="Q49" s="116">
        <v>7.2417336825999996</v>
      </c>
      <c r="R49" s="106">
        <v>6.2465078666</v>
      </c>
      <c r="S49" s="106">
        <v>8.3955240032000003</v>
      </c>
      <c r="T49" s="106">
        <v>5.4168314999999999E-9</v>
      </c>
      <c r="U49" s="107">
        <v>6.4420033513000003</v>
      </c>
      <c r="V49" s="106">
        <v>5.7977577881000002</v>
      </c>
      <c r="W49" s="106">
        <v>7.1578373391000003</v>
      </c>
      <c r="X49" s="106">
        <v>1.5527693857</v>
      </c>
      <c r="Y49" s="106">
        <v>1.3393734991999999</v>
      </c>
      <c r="Z49" s="106">
        <v>1.8001646042999999</v>
      </c>
      <c r="AA49" s="118">
        <v>545</v>
      </c>
      <c r="AB49" s="118">
        <v>5992</v>
      </c>
      <c r="AC49" s="116">
        <v>10.302956724</v>
      </c>
      <c r="AD49" s="106">
        <v>9.0220613780000001</v>
      </c>
      <c r="AE49" s="106">
        <v>11.765705508</v>
      </c>
      <c r="AF49" s="106">
        <v>2.2174229999999999E-27</v>
      </c>
      <c r="AG49" s="107">
        <v>9.0954606142000003</v>
      </c>
      <c r="AH49" s="106">
        <v>8.3630218120999995</v>
      </c>
      <c r="AI49" s="106">
        <v>9.8920468752000001</v>
      </c>
      <c r="AJ49" s="106">
        <v>2.0839544043</v>
      </c>
      <c r="AK49" s="106">
        <v>1.8248707676</v>
      </c>
      <c r="AL49" s="106">
        <v>2.3798211010000001</v>
      </c>
      <c r="AM49" s="106">
        <v>6.45886E-5</v>
      </c>
      <c r="AN49" s="106">
        <v>1.422719638</v>
      </c>
      <c r="AO49" s="106">
        <v>1.1967559946999999</v>
      </c>
      <c r="AP49" s="106">
        <v>1.6913482593</v>
      </c>
      <c r="AQ49" s="106">
        <v>0.38361779569999999</v>
      </c>
      <c r="AR49" s="106">
        <v>0.92287595609999995</v>
      </c>
      <c r="AS49" s="106">
        <v>0.77042390279999995</v>
      </c>
      <c r="AT49" s="106">
        <v>1.1054953347000001</v>
      </c>
      <c r="AU49" s="104">
        <v>1</v>
      </c>
      <c r="AV49" s="104">
        <v>2</v>
      </c>
      <c r="AW49" s="104">
        <v>3</v>
      </c>
      <c r="AX49" s="104" t="s">
        <v>28</v>
      </c>
      <c r="AY49" s="104" t="s">
        <v>228</v>
      </c>
      <c r="AZ49" s="104" t="s">
        <v>28</v>
      </c>
      <c r="BA49" s="104" t="s">
        <v>28</v>
      </c>
      <c r="BB49" s="104" t="s">
        <v>28</v>
      </c>
      <c r="BC49" s="110" t="s">
        <v>234</v>
      </c>
      <c r="BD49" s="111">
        <v>402</v>
      </c>
      <c r="BE49" s="111">
        <v>346</v>
      </c>
      <c r="BF49" s="111">
        <v>545</v>
      </c>
      <c r="BQ49" s="52"/>
    </row>
    <row r="50" spans="1:93" x14ac:dyDescent="0.3">
      <c r="A50" s="10"/>
      <c r="B50" t="s">
        <v>146</v>
      </c>
      <c r="C50" s="104">
        <v>571</v>
      </c>
      <c r="D50" s="118">
        <v>4867</v>
      </c>
      <c r="E50" s="116">
        <v>13.179842911</v>
      </c>
      <c r="F50" s="106">
        <v>11.532875447</v>
      </c>
      <c r="G50" s="106">
        <v>15.062007733</v>
      </c>
      <c r="H50" s="106">
        <v>6.7097469999999999E-40</v>
      </c>
      <c r="I50" s="107">
        <v>11.732073145999999</v>
      </c>
      <c r="J50" s="106">
        <v>10.808192872999999</v>
      </c>
      <c r="K50" s="106">
        <v>12.734926357999999</v>
      </c>
      <c r="L50" s="106">
        <v>2.4605499583000001</v>
      </c>
      <c r="M50" s="106">
        <v>2.1530769669000001</v>
      </c>
      <c r="N50" s="106">
        <v>2.8119320350999999</v>
      </c>
      <c r="O50" s="118">
        <v>482</v>
      </c>
      <c r="P50" s="118">
        <v>5180</v>
      </c>
      <c r="Q50" s="116">
        <v>10.586509530000001</v>
      </c>
      <c r="R50" s="106">
        <v>9.2224902535000002</v>
      </c>
      <c r="S50" s="106">
        <v>12.152269176000001</v>
      </c>
      <c r="T50" s="106">
        <v>2.3434399999999998E-31</v>
      </c>
      <c r="U50" s="107">
        <v>9.3050193050000001</v>
      </c>
      <c r="V50" s="106">
        <v>8.5103243138</v>
      </c>
      <c r="W50" s="106">
        <v>10.173922999</v>
      </c>
      <c r="X50" s="106">
        <v>2.2699547678999998</v>
      </c>
      <c r="Y50" s="106">
        <v>1.9774823479000001</v>
      </c>
      <c r="Z50" s="106">
        <v>2.6056842699999998</v>
      </c>
      <c r="AA50" s="118">
        <v>682</v>
      </c>
      <c r="AB50" s="118">
        <v>5153</v>
      </c>
      <c r="AC50" s="116">
        <v>15.15035256</v>
      </c>
      <c r="AD50" s="106">
        <v>13.327074699000001</v>
      </c>
      <c r="AE50" s="106">
        <v>17.223073168999999</v>
      </c>
      <c r="AF50" s="106">
        <v>1.102707E-65</v>
      </c>
      <c r="AG50" s="107">
        <v>13.235008733000001</v>
      </c>
      <c r="AH50" s="106">
        <v>12.278068176</v>
      </c>
      <c r="AI50" s="106">
        <v>14.266532295999999</v>
      </c>
      <c r="AJ50" s="106">
        <v>3.0644255615999998</v>
      </c>
      <c r="AK50" s="106">
        <v>2.6956355113999999</v>
      </c>
      <c r="AL50" s="106">
        <v>3.4836697998999999</v>
      </c>
      <c r="AM50" s="106">
        <v>1.26703E-5</v>
      </c>
      <c r="AN50" s="106">
        <v>1.4310998839</v>
      </c>
      <c r="AO50" s="106">
        <v>1.2183804170000001</v>
      </c>
      <c r="AP50" s="106">
        <v>1.6809584666999999</v>
      </c>
      <c r="AQ50" s="106">
        <v>9.2099576000000006E-3</v>
      </c>
      <c r="AR50" s="106">
        <v>0.80323487930000004</v>
      </c>
      <c r="AS50" s="106">
        <v>0.68112122320000001</v>
      </c>
      <c r="AT50" s="106">
        <v>0.94724147390000002</v>
      </c>
      <c r="AU50" s="104">
        <v>1</v>
      </c>
      <c r="AV50" s="104">
        <v>2</v>
      </c>
      <c r="AW50" s="104">
        <v>3</v>
      </c>
      <c r="AX50" s="104" t="s">
        <v>28</v>
      </c>
      <c r="AY50" s="104" t="s">
        <v>228</v>
      </c>
      <c r="AZ50" s="104" t="s">
        <v>28</v>
      </c>
      <c r="BA50" s="104" t="s">
        <v>28</v>
      </c>
      <c r="BB50" s="104" t="s">
        <v>28</v>
      </c>
      <c r="BC50" s="110" t="s">
        <v>234</v>
      </c>
      <c r="BD50" s="111">
        <v>571</v>
      </c>
      <c r="BE50" s="111">
        <v>482</v>
      </c>
      <c r="BF50" s="111">
        <v>682</v>
      </c>
    </row>
    <row r="51" spans="1:93" x14ac:dyDescent="0.3">
      <c r="A51" s="10"/>
      <c r="B51" t="s">
        <v>147</v>
      </c>
      <c r="C51" s="104">
        <v>205</v>
      </c>
      <c r="D51" s="118">
        <v>2602</v>
      </c>
      <c r="E51" s="116">
        <v>8.8994708992000007</v>
      </c>
      <c r="F51" s="106">
        <v>7.4476340887000001</v>
      </c>
      <c r="G51" s="106">
        <v>10.634327807</v>
      </c>
      <c r="H51" s="106">
        <v>2.3079209000000002E-8</v>
      </c>
      <c r="I51" s="107">
        <v>7.8785549576999996</v>
      </c>
      <c r="J51" s="106">
        <v>6.8706222941000004</v>
      </c>
      <c r="K51" s="106">
        <v>9.0343531583000001</v>
      </c>
      <c r="L51" s="106">
        <v>1.6614456558999999</v>
      </c>
      <c r="M51" s="106">
        <v>1.3904016816</v>
      </c>
      <c r="N51" s="106">
        <v>1.9853267614000001</v>
      </c>
      <c r="O51" s="118">
        <v>249</v>
      </c>
      <c r="P51" s="118">
        <v>2744</v>
      </c>
      <c r="Q51" s="116">
        <v>10.321703606</v>
      </c>
      <c r="R51" s="106">
        <v>8.7301299259</v>
      </c>
      <c r="S51" s="106">
        <v>12.20343411</v>
      </c>
      <c r="T51" s="106">
        <v>1.436926E-20</v>
      </c>
      <c r="U51" s="107">
        <v>9.0743440233000001</v>
      </c>
      <c r="V51" s="106">
        <v>8.0144280446000007</v>
      </c>
      <c r="W51" s="106">
        <v>10.274434931</v>
      </c>
      <c r="X51" s="106">
        <v>2.2131751967</v>
      </c>
      <c r="Y51" s="106">
        <v>1.8719106607</v>
      </c>
      <c r="Z51" s="106">
        <v>2.6166550328999998</v>
      </c>
      <c r="AA51" s="118">
        <v>320</v>
      </c>
      <c r="AB51" s="118">
        <v>2874</v>
      </c>
      <c r="AC51" s="116">
        <v>12.962352451999999</v>
      </c>
      <c r="AD51" s="106">
        <v>11.093708357000001</v>
      </c>
      <c r="AE51" s="106">
        <v>15.145754303</v>
      </c>
      <c r="AF51" s="106">
        <v>6.830366E-34</v>
      </c>
      <c r="AG51" s="107">
        <v>11.134307585</v>
      </c>
      <c r="AH51" s="106">
        <v>9.9788294870000005</v>
      </c>
      <c r="AI51" s="106">
        <v>12.423581901</v>
      </c>
      <c r="AJ51" s="106">
        <v>2.6218640150999999</v>
      </c>
      <c r="AK51" s="106">
        <v>2.2438978450999998</v>
      </c>
      <c r="AL51" s="106">
        <v>3.0634954832000001</v>
      </c>
      <c r="AM51" s="106">
        <v>3.06755612E-2</v>
      </c>
      <c r="AN51" s="106">
        <v>1.2558345934999999</v>
      </c>
      <c r="AO51" s="106">
        <v>1.0214432314999999</v>
      </c>
      <c r="AP51" s="106">
        <v>1.5440119212000001</v>
      </c>
      <c r="AQ51" s="106">
        <v>0.19413517259999999</v>
      </c>
      <c r="AR51" s="106">
        <v>1.1598109284</v>
      </c>
      <c r="AS51" s="106">
        <v>0.92724924870000003</v>
      </c>
      <c r="AT51" s="106">
        <v>1.4507009754</v>
      </c>
      <c r="AU51" s="104">
        <v>1</v>
      </c>
      <c r="AV51" s="104">
        <v>2</v>
      </c>
      <c r="AW51" s="104">
        <v>3</v>
      </c>
      <c r="AX51" s="104" t="s">
        <v>28</v>
      </c>
      <c r="AY51" s="104" t="s">
        <v>28</v>
      </c>
      <c r="AZ51" s="104" t="s">
        <v>28</v>
      </c>
      <c r="BA51" s="104" t="s">
        <v>28</v>
      </c>
      <c r="BB51" s="104" t="s">
        <v>28</v>
      </c>
      <c r="BC51" s="110" t="s">
        <v>230</v>
      </c>
      <c r="BD51" s="111">
        <v>205</v>
      </c>
      <c r="BE51" s="111">
        <v>249</v>
      </c>
      <c r="BF51" s="111">
        <v>320</v>
      </c>
      <c r="BQ51" s="52"/>
      <c r="CC51" s="4"/>
      <c r="CO51" s="4"/>
    </row>
    <row r="52" spans="1:93" s="3" customFormat="1" x14ac:dyDescent="0.3">
      <c r="A52" s="10"/>
      <c r="B52" s="3" t="s">
        <v>82</v>
      </c>
      <c r="C52" s="114">
        <v>680</v>
      </c>
      <c r="D52" s="117">
        <v>12935</v>
      </c>
      <c r="E52" s="113">
        <v>5.8402860280000004</v>
      </c>
      <c r="F52" s="112">
        <v>5.1422898114000004</v>
      </c>
      <c r="G52" s="112">
        <v>6.6330257804999997</v>
      </c>
      <c r="H52" s="112">
        <v>0.1829860985</v>
      </c>
      <c r="I52" s="115">
        <v>5.2570545033</v>
      </c>
      <c r="J52" s="112">
        <v>4.8764119913000004</v>
      </c>
      <c r="K52" s="112">
        <v>5.6674091729000002</v>
      </c>
      <c r="L52" s="112">
        <v>1.090325252</v>
      </c>
      <c r="M52" s="112">
        <v>0.96001606900000003</v>
      </c>
      <c r="N52" s="112">
        <v>1.2383221421999999</v>
      </c>
      <c r="O52" s="117">
        <v>617</v>
      </c>
      <c r="P52" s="117">
        <v>13548</v>
      </c>
      <c r="Q52" s="113">
        <v>5.0908610730000001</v>
      </c>
      <c r="R52" s="112">
        <v>4.4735295041000001</v>
      </c>
      <c r="S52" s="112">
        <v>5.7933822591000004</v>
      </c>
      <c r="T52" s="112">
        <v>0.1839866577</v>
      </c>
      <c r="U52" s="115">
        <v>4.5541777384</v>
      </c>
      <c r="V52" s="112">
        <v>4.2086411021999997</v>
      </c>
      <c r="W52" s="112">
        <v>4.9280835236999998</v>
      </c>
      <c r="X52" s="112">
        <v>1.0915802164999999</v>
      </c>
      <c r="Y52" s="112">
        <v>0.9592122501</v>
      </c>
      <c r="Z52" s="112">
        <v>1.2422145036000001</v>
      </c>
      <c r="AA52" s="117">
        <v>608</v>
      </c>
      <c r="AB52" s="117">
        <v>13747</v>
      </c>
      <c r="AC52" s="113">
        <v>4.9651241032</v>
      </c>
      <c r="AD52" s="112">
        <v>4.3626944269000001</v>
      </c>
      <c r="AE52" s="112">
        <v>5.6507412503000003</v>
      </c>
      <c r="AF52" s="112">
        <v>0.94835584340000001</v>
      </c>
      <c r="AG52" s="115">
        <v>4.4227831527000001</v>
      </c>
      <c r="AH52" s="112">
        <v>4.0848382635</v>
      </c>
      <c r="AI52" s="112">
        <v>4.7886867370999999</v>
      </c>
      <c r="AJ52" s="112">
        <v>1.0042837722</v>
      </c>
      <c r="AK52" s="112">
        <v>0.88243176300000004</v>
      </c>
      <c r="AL52" s="112">
        <v>1.1429619120000001</v>
      </c>
      <c r="AM52" s="112">
        <v>0.75108016280000001</v>
      </c>
      <c r="AN52" s="112">
        <v>0.9753014337</v>
      </c>
      <c r="AO52" s="112">
        <v>0.8356639374</v>
      </c>
      <c r="AP52" s="112">
        <v>1.1382720302</v>
      </c>
      <c r="AQ52" s="112">
        <v>7.7639507400000002E-2</v>
      </c>
      <c r="AR52" s="112">
        <v>0.8716800938</v>
      </c>
      <c r="AS52" s="112">
        <v>0.74835751770000003</v>
      </c>
      <c r="AT52" s="112">
        <v>1.0153251192999999</v>
      </c>
      <c r="AU52" s="114" t="s">
        <v>28</v>
      </c>
      <c r="AV52" s="114" t="s">
        <v>28</v>
      </c>
      <c r="AW52" s="114" t="s">
        <v>28</v>
      </c>
      <c r="AX52" s="114" t="s">
        <v>28</v>
      </c>
      <c r="AY52" s="114" t="s">
        <v>28</v>
      </c>
      <c r="AZ52" s="114" t="s">
        <v>28</v>
      </c>
      <c r="BA52" s="114" t="s">
        <v>28</v>
      </c>
      <c r="BB52" s="114" t="s">
        <v>28</v>
      </c>
      <c r="BC52" s="108" t="s">
        <v>28</v>
      </c>
      <c r="BD52" s="109">
        <v>680</v>
      </c>
      <c r="BE52" s="109">
        <v>617</v>
      </c>
      <c r="BF52" s="109">
        <v>608</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4">
        <v>572</v>
      </c>
      <c r="D53" s="118">
        <v>13303</v>
      </c>
      <c r="E53" s="116">
        <v>4.8262124139999996</v>
      </c>
      <c r="F53" s="106">
        <v>4.2346252610999997</v>
      </c>
      <c r="G53" s="106">
        <v>5.5004456896000002</v>
      </c>
      <c r="H53" s="106">
        <v>0.11819472189999999</v>
      </c>
      <c r="I53" s="107">
        <v>4.2997820040999999</v>
      </c>
      <c r="J53" s="106">
        <v>3.961465821</v>
      </c>
      <c r="K53" s="106">
        <v>4.6669909872000002</v>
      </c>
      <c r="L53" s="106">
        <v>0.90100745770000001</v>
      </c>
      <c r="M53" s="106">
        <v>0.79056382390000002</v>
      </c>
      <c r="N53" s="106">
        <v>1.0268803281000001</v>
      </c>
      <c r="O53" s="118">
        <v>464</v>
      </c>
      <c r="P53" s="118">
        <v>13126</v>
      </c>
      <c r="Q53" s="116">
        <v>3.9784397469999999</v>
      </c>
      <c r="R53" s="106">
        <v>3.4701007236999999</v>
      </c>
      <c r="S53" s="106">
        <v>4.5612459352999997</v>
      </c>
      <c r="T53" s="106">
        <v>2.2690729699999999E-2</v>
      </c>
      <c r="U53" s="107">
        <v>3.5349687642999998</v>
      </c>
      <c r="V53" s="106">
        <v>3.2275244506999998</v>
      </c>
      <c r="W53" s="106">
        <v>3.8716993025000002</v>
      </c>
      <c r="X53" s="106">
        <v>0.85305531970000004</v>
      </c>
      <c r="Y53" s="106">
        <v>0.7440574875</v>
      </c>
      <c r="Z53" s="106">
        <v>0.97802036910000001</v>
      </c>
      <c r="AA53" s="118">
        <v>431</v>
      </c>
      <c r="AB53" s="118">
        <v>13432</v>
      </c>
      <c r="AC53" s="116">
        <v>3.6658828412000002</v>
      </c>
      <c r="AD53" s="106">
        <v>3.1908004409999999</v>
      </c>
      <c r="AE53" s="106">
        <v>4.2117008738999999</v>
      </c>
      <c r="AF53" s="106">
        <v>2.40509E-5</v>
      </c>
      <c r="AG53" s="107">
        <v>3.2087552114000002</v>
      </c>
      <c r="AH53" s="106">
        <v>2.9196826654999999</v>
      </c>
      <c r="AI53" s="106">
        <v>3.5264483118999999</v>
      </c>
      <c r="AJ53" s="106">
        <v>0.7414893508</v>
      </c>
      <c r="AK53" s="106">
        <v>0.64539557049999996</v>
      </c>
      <c r="AL53" s="106">
        <v>0.85189065829999999</v>
      </c>
      <c r="AM53" s="106">
        <v>0.34122183439999998</v>
      </c>
      <c r="AN53" s="106">
        <v>0.92143731569999998</v>
      </c>
      <c r="AO53" s="106">
        <v>0.77855547700000005</v>
      </c>
      <c r="AP53" s="106">
        <v>1.090541075</v>
      </c>
      <c r="AQ53" s="106">
        <v>1.9213370800000001E-2</v>
      </c>
      <c r="AR53" s="106">
        <v>0.82433995969999996</v>
      </c>
      <c r="AS53" s="106">
        <v>0.70125943719999995</v>
      </c>
      <c r="AT53" s="106">
        <v>0.96902277989999996</v>
      </c>
      <c r="AU53" s="104" t="s">
        <v>28</v>
      </c>
      <c r="AV53" s="104" t="s">
        <v>28</v>
      </c>
      <c r="AW53" s="104">
        <v>3</v>
      </c>
      <c r="AX53" s="104" t="s">
        <v>28</v>
      </c>
      <c r="AY53" s="104" t="s">
        <v>28</v>
      </c>
      <c r="AZ53" s="104" t="s">
        <v>28</v>
      </c>
      <c r="BA53" s="104" t="s">
        <v>28</v>
      </c>
      <c r="BB53" s="104" t="s">
        <v>28</v>
      </c>
      <c r="BC53" s="110">
        <v>-3</v>
      </c>
      <c r="BD53" s="111">
        <v>572</v>
      </c>
      <c r="BE53" s="111">
        <v>464</v>
      </c>
      <c r="BF53" s="111">
        <v>431</v>
      </c>
    </row>
    <row r="54" spans="1:93" x14ac:dyDescent="0.3">
      <c r="A54" s="10"/>
      <c r="B54" t="s">
        <v>81</v>
      </c>
      <c r="C54" s="104">
        <v>461</v>
      </c>
      <c r="D54" s="118">
        <v>8013</v>
      </c>
      <c r="E54" s="116">
        <v>6.4549327769999998</v>
      </c>
      <c r="F54" s="106">
        <v>5.6216932119000003</v>
      </c>
      <c r="G54" s="106">
        <v>7.4116739538000003</v>
      </c>
      <c r="H54" s="106">
        <v>8.1615057000000001E-3</v>
      </c>
      <c r="I54" s="107">
        <v>5.7531511294</v>
      </c>
      <c r="J54" s="106">
        <v>5.2512340376999997</v>
      </c>
      <c r="K54" s="106">
        <v>6.3030418526999998</v>
      </c>
      <c r="L54" s="106">
        <v>1.2050738907</v>
      </c>
      <c r="M54" s="106">
        <v>1.0495160748000001</v>
      </c>
      <c r="N54" s="106">
        <v>1.3836882701</v>
      </c>
      <c r="O54" s="118">
        <v>409</v>
      </c>
      <c r="P54" s="118">
        <v>8953</v>
      </c>
      <c r="Q54" s="116">
        <v>5.0550164947000003</v>
      </c>
      <c r="R54" s="106">
        <v>4.3854465894999999</v>
      </c>
      <c r="S54" s="106">
        <v>5.8268163207999999</v>
      </c>
      <c r="T54" s="106">
        <v>0.26646503620000001</v>
      </c>
      <c r="U54" s="107">
        <v>4.5683011280999999</v>
      </c>
      <c r="V54" s="106">
        <v>4.1463457728000002</v>
      </c>
      <c r="W54" s="106">
        <v>5.0331970223000004</v>
      </c>
      <c r="X54" s="106">
        <v>1.0838944375999999</v>
      </c>
      <c r="Y54" s="106">
        <v>0.94032554980000005</v>
      </c>
      <c r="Z54" s="106">
        <v>1.2493834206000001</v>
      </c>
      <c r="AA54" s="118">
        <v>349</v>
      </c>
      <c r="AB54" s="118">
        <v>10184</v>
      </c>
      <c r="AC54" s="116">
        <v>3.9138483804000002</v>
      </c>
      <c r="AD54" s="106">
        <v>3.3770089382999999</v>
      </c>
      <c r="AE54" s="106">
        <v>4.5360286054000003</v>
      </c>
      <c r="AF54" s="106">
        <v>1.9094285000000001E-3</v>
      </c>
      <c r="AG54" s="107">
        <v>3.4269442261999998</v>
      </c>
      <c r="AH54" s="106">
        <v>3.0856258367999998</v>
      </c>
      <c r="AI54" s="106">
        <v>3.8060177581999999</v>
      </c>
      <c r="AJ54" s="106">
        <v>0.79164474709999999</v>
      </c>
      <c r="AK54" s="106">
        <v>0.68305951769999995</v>
      </c>
      <c r="AL54" s="106">
        <v>0.91749165249999998</v>
      </c>
      <c r="AM54" s="106">
        <v>5.3262470000000001E-3</v>
      </c>
      <c r="AN54" s="106">
        <v>0.77425036780000001</v>
      </c>
      <c r="AO54" s="106">
        <v>0.64673461389999998</v>
      </c>
      <c r="AP54" s="106">
        <v>0.92690822360000003</v>
      </c>
      <c r="AQ54" s="106">
        <v>5.3906659000000001E-3</v>
      </c>
      <c r="AR54" s="106">
        <v>0.78312457609999997</v>
      </c>
      <c r="AS54" s="106">
        <v>0.65925298799999998</v>
      </c>
      <c r="AT54" s="106">
        <v>0.93027125070000005</v>
      </c>
      <c r="AU54" s="104" t="s">
        <v>28</v>
      </c>
      <c r="AV54" s="104" t="s">
        <v>28</v>
      </c>
      <c r="AW54" s="104">
        <v>3</v>
      </c>
      <c r="AX54" s="104" t="s">
        <v>28</v>
      </c>
      <c r="AY54" s="104" t="s">
        <v>28</v>
      </c>
      <c r="AZ54" s="104" t="s">
        <v>28</v>
      </c>
      <c r="BA54" s="104" t="s">
        <v>28</v>
      </c>
      <c r="BB54" s="104" t="s">
        <v>28</v>
      </c>
      <c r="BC54" s="110">
        <v>-3</v>
      </c>
      <c r="BD54" s="111">
        <v>461</v>
      </c>
      <c r="BE54" s="111">
        <v>409</v>
      </c>
      <c r="BF54" s="111">
        <v>349</v>
      </c>
    </row>
    <row r="55" spans="1:93" x14ac:dyDescent="0.3">
      <c r="A55" s="10"/>
      <c r="B55" t="s">
        <v>86</v>
      </c>
      <c r="C55" s="104">
        <v>375</v>
      </c>
      <c r="D55" s="118">
        <v>9529</v>
      </c>
      <c r="E55" s="116">
        <v>4.4269785777999999</v>
      </c>
      <c r="F55" s="106">
        <v>3.8329415760000001</v>
      </c>
      <c r="G55" s="106">
        <v>5.1130806301999998</v>
      </c>
      <c r="H55" s="106">
        <v>9.5275930000000009E-3</v>
      </c>
      <c r="I55" s="107">
        <v>3.9353552314</v>
      </c>
      <c r="J55" s="106">
        <v>3.5565431493999999</v>
      </c>
      <c r="K55" s="106">
        <v>4.3545150858000001</v>
      </c>
      <c r="L55" s="106">
        <v>0.82647433879999999</v>
      </c>
      <c r="M55" s="106">
        <v>0.71557334169999998</v>
      </c>
      <c r="N55" s="106">
        <v>0.95456299560000002</v>
      </c>
      <c r="O55" s="118">
        <v>338</v>
      </c>
      <c r="P55" s="118">
        <v>10540</v>
      </c>
      <c r="Q55" s="116">
        <v>3.6352616278999998</v>
      </c>
      <c r="R55" s="106">
        <v>3.1346565111000002</v>
      </c>
      <c r="S55" s="106">
        <v>4.2158134573000003</v>
      </c>
      <c r="T55" s="106">
        <v>9.815631E-4</v>
      </c>
      <c r="U55" s="107">
        <v>3.2068311194999999</v>
      </c>
      <c r="V55" s="106">
        <v>2.8825498668999998</v>
      </c>
      <c r="W55" s="106">
        <v>3.5675933823000001</v>
      </c>
      <c r="X55" s="106">
        <v>0.77947121669999997</v>
      </c>
      <c r="Y55" s="106">
        <v>0.67213168540000001</v>
      </c>
      <c r="Z55" s="106">
        <v>0.90395288740000002</v>
      </c>
      <c r="AA55" s="118">
        <v>326</v>
      </c>
      <c r="AB55" s="118">
        <v>11313</v>
      </c>
      <c r="AC55" s="116">
        <v>3.2997252029999999</v>
      </c>
      <c r="AD55" s="106">
        <v>2.8409436686</v>
      </c>
      <c r="AE55" s="106">
        <v>3.8325949704000002</v>
      </c>
      <c r="AF55" s="106">
        <v>1.1995772000000001E-7</v>
      </c>
      <c r="AG55" s="107">
        <v>2.8816405905</v>
      </c>
      <c r="AH55" s="106">
        <v>2.5852117413000002</v>
      </c>
      <c r="AI55" s="106">
        <v>3.2120589428000001</v>
      </c>
      <c r="AJ55" s="106">
        <v>0.66742752149999995</v>
      </c>
      <c r="AK55" s="106">
        <v>0.57463087820000003</v>
      </c>
      <c r="AL55" s="106">
        <v>0.77520981430000002</v>
      </c>
      <c r="AM55" s="106">
        <v>0.30891876140000002</v>
      </c>
      <c r="AN55" s="106">
        <v>0.90769951130000004</v>
      </c>
      <c r="AO55" s="106">
        <v>0.75322956870000002</v>
      </c>
      <c r="AP55" s="106">
        <v>1.0938476621</v>
      </c>
      <c r="AQ55" s="106">
        <v>3.3704541999999997E-2</v>
      </c>
      <c r="AR55" s="106">
        <v>0.82116088070000004</v>
      </c>
      <c r="AS55" s="106">
        <v>0.68462050090000004</v>
      </c>
      <c r="AT55" s="106">
        <v>0.98493280750000001</v>
      </c>
      <c r="AU55" s="104" t="s">
        <v>28</v>
      </c>
      <c r="AV55" s="104">
        <v>2</v>
      </c>
      <c r="AW55" s="104">
        <v>3</v>
      </c>
      <c r="AX55" s="104" t="s">
        <v>28</v>
      </c>
      <c r="AY55" s="104" t="s">
        <v>28</v>
      </c>
      <c r="AZ55" s="104" t="s">
        <v>28</v>
      </c>
      <c r="BA55" s="104" t="s">
        <v>28</v>
      </c>
      <c r="BB55" s="104" t="s">
        <v>28</v>
      </c>
      <c r="BC55" s="110" t="s">
        <v>231</v>
      </c>
      <c r="BD55" s="111">
        <v>375</v>
      </c>
      <c r="BE55" s="111">
        <v>338</v>
      </c>
      <c r="BF55" s="111">
        <v>326</v>
      </c>
    </row>
    <row r="56" spans="1:93" x14ac:dyDescent="0.3">
      <c r="A56" s="10"/>
      <c r="B56" t="s">
        <v>83</v>
      </c>
      <c r="C56" s="104">
        <v>547</v>
      </c>
      <c r="D56" s="118">
        <v>8786</v>
      </c>
      <c r="E56" s="116">
        <v>7.0107213142999996</v>
      </c>
      <c r="F56" s="106">
        <v>6.1450141831999998</v>
      </c>
      <c r="G56" s="106">
        <v>7.9983889184999999</v>
      </c>
      <c r="H56" s="106">
        <v>6.2735200000000002E-5</v>
      </c>
      <c r="I56" s="107">
        <v>6.2258137946999996</v>
      </c>
      <c r="J56" s="106">
        <v>5.7253412537999999</v>
      </c>
      <c r="K56" s="106">
        <v>6.7700344288999998</v>
      </c>
      <c r="L56" s="106">
        <v>1.3088342670999999</v>
      </c>
      <c r="M56" s="106">
        <v>1.1472150688</v>
      </c>
      <c r="N56" s="106">
        <v>1.4932223132</v>
      </c>
      <c r="O56" s="118">
        <v>462</v>
      </c>
      <c r="P56" s="118">
        <v>8856</v>
      </c>
      <c r="Q56" s="116">
        <v>5.8873470843</v>
      </c>
      <c r="R56" s="106">
        <v>5.1349008749999996</v>
      </c>
      <c r="S56" s="106">
        <v>6.7500535132000001</v>
      </c>
      <c r="T56" s="106">
        <v>8.396861E-4</v>
      </c>
      <c r="U56" s="107">
        <v>5.2168021680000001</v>
      </c>
      <c r="V56" s="106">
        <v>4.7621479938000002</v>
      </c>
      <c r="W56" s="106">
        <v>5.7148633129000004</v>
      </c>
      <c r="X56" s="106">
        <v>1.2623624005</v>
      </c>
      <c r="Y56" s="106">
        <v>1.1010232117000001</v>
      </c>
      <c r="Z56" s="106">
        <v>1.4473435376999999</v>
      </c>
      <c r="AA56" s="118">
        <v>446</v>
      </c>
      <c r="AB56" s="118">
        <v>8885</v>
      </c>
      <c r="AC56" s="116">
        <v>5.6889590386000002</v>
      </c>
      <c r="AD56" s="106">
        <v>4.9585874295999997</v>
      </c>
      <c r="AE56" s="106">
        <v>6.5269102143</v>
      </c>
      <c r="AF56" s="106">
        <v>4.5269030000000002E-2</v>
      </c>
      <c r="AG56" s="107">
        <v>5.0196961170999996</v>
      </c>
      <c r="AH56" s="106">
        <v>4.5747973970000002</v>
      </c>
      <c r="AI56" s="106">
        <v>5.5078612059000003</v>
      </c>
      <c r="AJ56" s="106">
        <v>1.1506921325999999</v>
      </c>
      <c r="AK56" s="106">
        <v>1.0029616148</v>
      </c>
      <c r="AL56" s="106">
        <v>1.3201825118999999</v>
      </c>
      <c r="AM56" s="106">
        <v>0.68814254909999995</v>
      </c>
      <c r="AN56" s="106">
        <v>0.9663026414</v>
      </c>
      <c r="AO56" s="106">
        <v>0.81737110410000002</v>
      </c>
      <c r="AP56" s="106">
        <v>1.1423706933</v>
      </c>
      <c r="AQ56" s="106">
        <v>3.5257857599999998E-2</v>
      </c>
      <c r="AR56" s="106">
        <v>0.83976338819999996</v>
      </c>
      <c r="AS56" s="106">
        <v>0.71376033380000004</v>
      </c>
      <c r="AT56" s="106">
        <v>0.98801028120000001</v>
      </c>
      <c r="AU56" s="104">
        <v>1</v>
      </c>
      <c r="AV56" s="104">
        <v>2</v>
      </c>
      <c r="AW56" s="104" t="s">
        <v>28</v>
      </c>
      <c r="AX56" s="104" t="s">
        <v>28</v>
      </c>
      <c r="AY56" s="104" t="s">
        <v>28</v>
      </c>
      <c r="AZ56" s="104" t="s">
        <v>28</v>
      </c>
      <c r="BA56" s="104" t="s">
        <v>28</v>
      </c>
      <c r="BB56" s="104" t="s">
        <v>28</v>
      </c>
      <c r="BC56" s="110" t="s">
        <v>446</v>
      </c>
      <c r="BD56" s="111">
        <v>547</v>
      </c>
      <c r="BE56" s="111">
        <v>462</v>
      </c>
      <c r="BF56" s="111">
        <v>446</v>
      </c>
    </row>
    <row r="57" spans="1:93" x14ac:dyDescent="0.3">
      <c r="A57" s="10"/>
      <c r="B57" t="s">
        <v>84</v>
      </c>
      <c r="C57" s="104">
        <v>431</v>
      </c>
      <c r="D57" s="118">
        <v>6137</v>
      </c>
      <c r="E57" s="116">
        <v>7.9213642622</v>
      </c>
      <c r="F57" s="106">
        <v>6.8825773459999997</v>
      </c>
      <c r="G57" s="106">
        <v>9.1169352148999998</v>
      </c>
      <c r="H57" s="106">
        <v>4.8886169000000003E-8</v>
      </c>
      <c r="I57" s="107">
        <v>7.0229753950999996</v>
      </c>
      <c r="J57" s="106">
        <v>6.3902847585</v>
      </c>
      <c r="K57" s="106">
        <v>7.7183075973999999</v>
      </c>
      <c r="L57" s="106">
        <v>1.4788425504</v>
      </c>
      <c r="M57" s="106">
        <v>1.2849110202</v>
      </c>
      <c r="N57" s="106">
        <v>1.7020441529000001</v>
      </c>
      <c r="O57" s="118">
        <v>348</v>
      </c>
      <c r="P57" s="118">
        <v>6693</v>
      </c>
      <c r="Q57" s="116">
        <v>5.796238325</v>
      </c>
      <c r="R57" s="106">
        <v>5.0013728151999999</v>
      </c>
      <c r="S57" s="106">
        <v>6.7174313857000003</v>
      </c>
      <c r="T57" s="106">
        <v>3.8683807000000001E-3</v>
      </c>
      <c r="U57" s="107">
        <v>5.1994621246000001</v>
      </c>
      <c r="V57" s="106">
        <v>4.6808985290000003</v>
      </c>
      <c r="W57" s="106">
        <v>5.7754737081999998</v>
      </c>
      <c r="X57" s="106">
        <v>1.2428269000000001</v>
      </c>
      <c r="Y57" s="106">
        <v>1.0723921832000001</v>
      </c>
      <c r="Z57" s="106">
        <v>1.4403487153000001</v>
      </c>
      <c r="AA57" s="118">
        <v>338</v>
      </c>
      <c r="AB57" s="118">
        <v>7138</v>
      </c>
      <c r="AC57" s="116">
        <v>5.3569015554000003</v>
      </c>
      <c r="AD57" s="106">
        <v>4.6200972930999997</v>
      </c>
      <c r="AE57" s="106">
        <v>6.2112099494999997</v>
      </c>
      <c r="AF57" s="106">
        <v>0.287965007</v>
      </c>
      <c r="AG57" s="107">
        <v>4.7352199496000003</v>
      </c>
      <c r="AH57" s="106">
        <v>4.2563849252999999</v>
      </c>
      <c r="AI57" s="106">
        <v>5.2679229826</v>
      </c>
      <c r="AJ57" s="106">
        <v>1.0835276599999999</v>
      </c>
      <c r="AK57" s="106">
        <v>0.93449602480000005</v>
      </c>
      <c r="AL57" s="106">
        <v>1.2563265748000001</v>
      </c>
      <c r="AM57" s="106">
        <v>0.40269667399999998</v>
      </c>
      <c r="AN57" s="106">
        <v>0.92420312189999998</v>
      </c>
      <c r="AO57" s="106">
        <v>0.76840268940000001</v>
      </c>
      <c r="AP57" s="106">
        <v>1.1115934684</v>
      </c>
      <c r="AQ57" s="106">
        <v>6.0527159999999999E-4</v>
      </c>
      <c r="AR57" s="106">
        <v>0.73172223030000005</v>
      </c>
      <c r="AS57" s="106">
        <v>0.61208831760000004</v>
      </c>
      <c r="AT57" s="106">
        <v>0.8747388358</v>
      </c>
      <c r="AU57" s="104">
        <v>1</v>
      </c>
      <c r="AV57" s="104">
        <v>2</v>
      </c>
      <c r="AW57" s="104" t="s">
        <v>28</v>
      </c>
      <c r="AX57" s="104" t="s">
        <v>227</v>
      </c>
      <c r="AY57" s="104" t="s">
        <v>28</v>
      </c>
      <c r="AZ57" s="104" t="s">
        <v>28</v>
      </c>
      <c r="BA57" s="104" t="s">
        <v>28</v>
      </c>
      <c r="BB57" s="104" t="s">
        <v>28</v>
      </c>
      <c r="BC57" s="110" t="s">
        <v>447</v>
      </c>
      <c r="BD57" s="111">
        <v>431</v>
      </c>
      <c r="BE57" s="111">
        <v>348</v>
      </c>
      <c r="BF57" s="111">
        <v>338</v>
      </c>
    </row>
    <row r="58" spans="1:93" x14ac:dyDescent="0.3">
      <c r="A58" s="10"/>
      <c r="B58" t="s">
        <v>88</v>
      </c>
      <c r="C58" s="104">
        <v>226</v>
      </c>
      <c r="D58" s="118">
        <v>4822</v>
      </c>
      <c r="E58" s="116">
        <v>5.2589947630999996</v>
      </c>
      <c r="F58" s="106">
        <v>4.4506268319000002</v>
      </c>
      <c r="G58" s="106">
        <v>6.2141866669999999</v>
      </c>
      <c r="H58" s="106">
        <v>0.82925337720000003</v>
      </c>
      <c r="I58" s="107">
        <v>4.6868519287000003</v>
      </c>
      <c r="J58" s="106">
        <v>4.1139607952999997</v>
      </c>
      <c r="K58" s="106">
        <v>5.3395212287999998</v>
      </c>
      <c r="L58" s="106">
        <v>0.98180376140000003</v>
      </c>
      <c r="M58" s="106">
        <v>0.83088924050000001</v>
      </c>
      <c r="N58" s="106">
        <v>1.1601289065</v>
      </c>
      <c r="O58" s="118">
        <v>201</v>
      </c>
      <c r="P58" s="118">
        <v>4660</v>
      </c>
      <c r="Q58" s="116">
        <v>4.8595112891000003</v>
      </c>
      <c r="R58" s="106">
        <v>4.0872109777999999</v>
      </c>
      <c r="S58" s="106">
        <v>5.7777418630000001</v>
      </c>
      <c r="T58" s="106">
        <v>0.6414826669</v>
      </c>
      <c r="U58" s="107">
        <v>4.3133047209999997</v>
      </c>
      <c r="V58" s="106">
        <v>3.7563929176999999</v>
      </c>
      <c r="W58" s="106">
        <v>4.9527826359000002</v>
      </c>
      <c r="X58" s="106">
        <v>1.0419742965000001</v>
      </c>
      <c r="Y58" s="106">
        <v>0.87637799969999997</v>
      </c>
      <c r="Z58" s="106">
        <v>1.2388608967000001</v>
      </c>
      <c r="AA58" s="118">
        <v>218</v>
      </c>
      <c r="AB58" s="118">
        <v>4471</v>
      </c>
      <c r="AC58" s="116">
        <v>5.4867556537000004</v>
      </c>
      <c r="AD58" s="106">
        <v>4.6374192284999998</v>
      </c>
      <c r="AE58" s="106">
        <v>6.4916467802</v>
      </c>
      <c r="AF58" s="106">
        <v>0.22473233970000001</v>
      </c>
      <c r="AG58" s="107">
        <v>4.8758666965000002</v>
      </c>
      <c r="AH58" s="106">
        <v>4.2697375488000002</v>
      </c>
      <c r="AI58" s="106">
        <v>5.5680415413000004</v>
      </c>
      <c r="AJ58" s="106">
        <v>1.1097929378</v>
      </c>
      <c r="AK58" s="106">
        <v>0.93799969130000005</v>
      </c>
      <c r="AL58" s="106">
        <v>1.3130498614999999</v>
      </c>
      <c r="AM58" s="106">
        <v>0.28082659770000001</v>
      </c>
      <c r="AN58" s="106">
        <v>1.129075606</v>
      </c>
      <c r="AO58" s="106">
        <v>0.90553660729999996</v>
      </c>
      <c r="AP58" s="106">
        <v>1.4077970055</v>
      </c>
      <c r="AQ58" s="106">
        <v>0.48048512659999998</v>
      </c>
      <c r="AR58" s="106">
        <v>0.92403805439999998</v>
      </c>
      <c r="AS58" s="106">
        <v>0.74195093840000004</v>
      </c>
      <c r="AT58" s="106">
        <v>1.1508123810999999</v>
      </c>
      <c r="AU58" s="104" t="s">
        <v>28</v>
      </c>
      <c r="AV58" s="104" t="s">
        <v>28</v>
      </c>
      <c r="AW58" s="104" t="s">
        <v>28</v>
      </c>
      <c r="AX58" s="104" t="s">
        <v>28</v>
      </c>
      <c r="AY58" s="104" t="s">
        <v>28</v>
      </c>
      <c r="AZ58" s="104" t="s">
        <v>28</v>
      </c>
      <c r="BA58" s="104" t="s">
        <v>28</v>
      </c>
      <c r="BB58" s="104" t="s">
        <v>28</v>
      </c>
      <c r="BC58" s="110" t="s">
        <v>28</v>
      </c>
      <c r="BD58" s="111">
        <v>226</v>
      </c>
      <c r="BE58" s="111">
        <v>201</v>
      </c>
      <c r="BF58" s="111">
        <v>218</v>
      </c>
    </row>
    <row r="59" spans="1:93" x14ac:dyDescent="0.3">
      <c r="A59" s="10"/>
      <c r="B59" t="s">
        <v>91</v>
      </c>
      <c r="C59" s="104">
        <v>249</v>
      </c>
      <c r="D59" s="118">
        <v>4911</v>
      </c>
      <c r="E59" s="116">
        <v>5.7515759819000003</v>
      </c>
      <c r="F59" s="106">
        <v>4.8974220367000001</v>
      </c>
      <c r="G59" s="106">
        <v>6.7547019694000001</v>
      </c>
      <c r="H59" s="106">
        <v>0.38557481529999998</v>
      </c>
      <c r="I59" s="107">
        <v>5.0702504582000003</v>
      </c>
      <c r="J59" s="106">
        <v>4.4780269913000001</v>
      </c>
      <c r="K59" s="106">
        <v>5.7407960600000001</v>
      </c>
      <c r="L59" s="106">
        <v>1.0737639392</v>
      </c>
      <c r="M59" s="106">
        <v>0.91430160959999995</v>
      </c>
      <c r="N59" s="106">
        <v>1.2610379169000001</v>
      </c>
      <c r="O59" s="118">
        <v>226</v>
      </c>
      <c r="P59" s="118">
        <v>4785</v>
      </c>
      <c r="Q59" s="116">
        <v>5.3650565878999998</v>
      </c>
      <c r="R59" s="106">
        <v>4.5467652263999998</v>
      </c>
      <c r="S59" s="106">
        <v>6.3306176497999997</v>
      </c>
      <c r="T59" s="106">
        <v>9.7097802499999997E-2</v>
      </c>
      <c r="U59" s="107">
        <v>4.7230929990000003</v>
      </c>
      <c r="V59" s="106">
        <v>4.1457719863999998</v>
      </c>
      <c r="W59" s="106">
        <v>5.3808090628</v>
      </c>
      <c r="X59" s="106">
        <v>1.1503730995000001</v>
      </c>
      <c r="Y59" s="106">
        <v>0.97491542180000001</v>
      </c>
      <c r="Z59" s="106">
        <v>1.3574082823</v>
      </c>
      <c r="AA59" s="118">
        <v>305</v>
      </c>
      <c r="AB59" s="118">
        <v>4781</v>
      </c>
      <c r="AC59" s="116">
        <v>7.2911920977999998</v>
      </c>
      <c r="AD59" s="106">
        <v>6.2674346131999998</v>
      </c>
      <c r="AE59" s="106">
        <v>8.4821758003000003</v>
      </c>
      <c r="AF59" s="106">
        <v>4.8352884999999995E-7</v>
      </c>
      <c r="AG59" s="107">
        <v>6.3794185316999998</v>
      </c>
      <c r="AH59" s="106">
        <v>5.7021867560999997</v>
      </c>
      <c r="AI59" s="106">
        <v>7.1370831128000001</v>
      </c>
      <c r="AJ59" s="106">
        <v>1.4747719798000001</v>
      </c>
      <c r="AK59" s="106">
        <v>1.2676990029999999</v>
      </c>
      <c r="AL59" s="106">
        <v>1.7156694036</v>
      </c>
      <c r="AM59" s="106">
        <v>2.8861859000000002E-3</v>
      </c>
      <c r="AN59" s="106">
        <v>1.3590149476</v>
      </c>
      <c r="AO59" s="106">
        <v>1.1106834189999999</v>
      </c>
      <c r="AP59" s="106">
        <v>1.6628695415999999</v>
      </c>
      <c r="AQ59" s="106">
        <v>0.51372387730000002</v>
      </c>
      <c r="AR59" s="106">
        <v>0.9327976549</v>
      </c>
      <c r="AS59" s="106">
        <v>0.75702837909999998</v>
      </c>
      <c r="AT59" s="106">
        <v>1.1493776045999999</v>
      </c>
      <c r="AU59" s="104" t="s">
        <v>28</v>
      </c>
      <c r="AV59" s="104" t="s">
        <v>28</v>
      </c>
      <c r="AW59" s="104">
        <v>3</v>
      </c>
      <c r="AX59" s="104" t="s">
        <v>28</v>
      </c>
      <c r="AY59" s="104" t="s">
        <v>228</v>
      </c>
      <c r="AZ59" s="104" t="s">
        <v>28</v>
      </c>
      <c r="BA59" s="104" t="s">
        <v>28</v>
      </c>
      <c r="BB59" s="104" t="s">
        <v>28</v>
      </c>
      <c r="BC59" s="110" t="s">
        <v>426</v>
      </c>
      <c r="BD59" s="111">
        <v>249</v>
      </c>
      <c r="BE59" s="111">
        <v>226</v>
      </c>
      <c r="BF59" s="111">
        <v>305</v>
      </c>
    </row>
    <row r="60" spans="1:93" x14ac:dyDescent="0.3">
      <c r="A60" s="10"/>
      <c r="B60" t="s">
        <v>89</v>
      </c>
      <c r="C60" s="104">
        <v>527</v>
      </c>
      <c r="D60" s="118">
        <v>10442</v>
      </c>
      <c r="E60" s="116">
        <v>5.6592503508999998</v>
      </c>
      <c r="F60" s="106">
        <v>4.9520873361</v>
      </c>
      <c r="G60" s="106">
        <v>6.4673969500000004</v>
      </c>
      <c r="H60" s="106">
        <v>0.41943454099999999</v>
      </c>
      <c r="I60" s="107">
        <v>5.0469258762999996</v>
      </c>
      <c r="J60" s="106">
        <v>4.6339143755999999</v>
      </c>
      <c r="K60" s="106">
        <v>5.4967482641999998</v>
      </c>
      <c r="L60" s="106">
        <v>1.0565276315000001</v>
      </c>
      <c r="M60" s="106">
        <v>0.92450709549999999</v>
      </c>
      <c r="N60" s="106">
        <v>1.2074008319</v>
      </c>
      <c r="O60" s="118">
        <v>533</v>
      </c>
      <c r="P60" s="118">
        <v>10869</v>
      </c>
      <c r="Q60" s="116">
        <v>5.4876419825999996</v>
      </c>
      <c r="R60" s="106">
        <v>4.8038408695000001</v>
      </c>
      <c r="S60" s="106">
        <v>6.2687785353000001</v>
      </c>
      <c r="T60" s="106">
        <v>1.65830566E-2</v>
      </c>
      <c r="U60" s="107">
        <v>4.9038550005000001</v>
      </c>
      <c r="V60" s="106">
        <v>4.5047219396999996</v>
      </c>
      <c r="W60" s="106">
        <v>5.3383525526</v>
      </c>
      <c r="X60" s="106">
        <v>1.1766578065</v>
      </c>
      <c r="Y60" s="106">
        <v>1.0300374693000001</v>
      </c>
      <c r="Z60" s="106">
        <v>1.3441487663</v>
      </c>
      <c r="AA60" s="118">
        <v>696</v>
      </c>
      <c r="AB60" s="118">
        <v>11065</v>
      </c>
      <c r="AC60" s="116">
        <v>7.1280170769</v>
      </c>
      <c r="AD60" s="106">
        <v>6.2833627202000004</v>
      </c>
      <c r="AE60" s="106">
        <v>8.0862158864999998</v>
      </c>
      <c r="AF60" s="106">
        <v>1.3048276000000001E-8</v>
      </c>
      <c r="AG60" s="107">
        <v>6.2901039313</v>
      </c>
      <c r="AH60" s="106">
        <v>5.8397346006999999</v>
      </c>
      <c r="AI60" s="106">
        <v>6.7752064385999997</v>
      </c>
      <c r="AJ60" s="106">
        <v>1.4417669587999999</v>
      </c>
      <c r="AK60" s="106">
        <v>1.2709207431</v>
      </c>
      <c r="AL60" s="106">
        <v>1.6355795393000001</v>
      </c>
      <c r="AM60" s="106">
        <v>9.5028479999999997E-4</v>
      </c>
      <c r="AN60" s="106">
        <v>1.2989216679</v>
      </c>
      <c r="AO60" s="106">
        <v>1.1122994737</v>
      </c>
      <c r="AP60" s="106">
        <v>1.5168554325000001</v>
      </c>
      <c r="AQ60" s="106">
        <v>0.70758464769999996</v>
      </c>
      <c r="AR60" s="106">
        <v>0.96967648409999996</v>
      </c>
      <c r="AS60" s="106">
        <v>0.8255629954</v>
      </c>
      <c r="AT60" s="106">
        <v>1.1389469839999999</v>
      </c>
      <c r="AU60" s="104" t="s">
        <v>28</v>
      </c>
      <c r="AV60" s="104" t="s">
        <v>28</v>
      </c>
      <c r="AW60" s="104">
        <v>3</v>
      </c>
      <c r="AX60" s="104" t="s">
        <v>28</v>
      </c>
      <c r="AY60" s="104" t="s">
        <v>228</v>
      </c>
      <c r="AZ60" s="104" t="s">
        <v>28</v>
      </c>
      <c r="BA60" s="104" t="s">
        <v>28</v>
      </c>
      <c r="BB60" s="104" t="s">
        <v>28</v>
      </c>
      <c r="BC60" s="110" t="s">
        <v>426</v>
      </c>
      <c r="BD60" s="111">
        <v>527</v>
      </c>
      <c r="BE60" s="111">
        <v>533</v>
      </c>
      <c r="BF60" s="111">
        <v>696</v>
      </c>
    </row>
    <row r="61" spans="1:93" x14ac:dyDescent="0.3">
      <c r="A61" s="10"/>
      <c r="B61" t="s">
        <v>87</v>
      </c>
      <c r="C61" s="104">
        <v>714</v>
      </c>
      <c r="D61" s="118">
        <v>12377</v>
      </c>
      <c r="E61" s="116">
        <v>6.3162557689999996</v>
      </c>
      <c r="F61" s="106">
        <v>5.5722466244</v>
      </c>
      <c r="G61" s="106">
        <v>7.1596053852999999</v>
      </c>
      <c r="H61" s="106">
        <v>9.9487434999999992E-3</v>
      </c>
      <c r="I61" s="107">
        <v>5.7687646441</v>
      </c>
      <c r="J61" s="106">
        <v>5.3607728287</v>
      </c>
      <c r="K61" s="106">
        <v>6.2078074528</v>
      </c>
      <c r="L61" s="106">
        <v>1.1791842265000001</v>
      </c>
      <c r="M61" s="106">
        <v>1.0402848723</v>
      </c>
      <c r="N61" s="106">
        <v>1.3366294917999999</v>
      </c>
      <c r="O61" s="118">
        <v>577</v>
      </c>
      <c r="P61" s="118">
        <v>12313</v>
      </c>
      <c r="Q61" s="116">
        <v>5.2010208035999996</v>
      </c>
      <c r="R61" s="106">
        <v>4.5650245878</v>
      </c>
      <c r="S61" s="106">
        <v>5.9256235927000001</v>
      </c>
      <c r="T61" s="106">
        <v>0.1013300375</v>
      </c>
      <c r="U61" s="107">
        <v>4.6861041176000002</v>
      </c>
      <c r="V61" s="106">
        <v>4.3189278579000003</v>
      </c>
      <c r="W61" s="106">
        <v>5.0844960886999999</v>
      </c>
      <c r="X61" s="106">
        <v>1.115200618</v>
      </c>
      <c r="Y61" s="106">
        <v>0.97883058609999996</v>
      </c>
      <c r="Z61" s="106">
        <v>1.2705696328</v>
      </c>
      <c r="AA61" s="118">
        <v>605</v>
      </c>
      <c r="AB61" s="118">
        <v>12169</v>
      </c>
      <c r="AC61" s="116">
        <v>5.6075026246000004</v>
      </c>
      <c r="AD61" s="106">
        <v>4.9292959072000002</v>
      </c>
      <c r="AE61" s="106">
        <v>6.3790217257000004</v>
      </c>
      <c r="AF61" s="106">
        <v>5.5512230400000001E-2</v>
      </c>
      <c r="AG61" s="107">
        <v>4.9716492726999997</v>
      </c>
      <c r="AH61" s="106">
        <v>4.5908618042000002</v>
      </c>
      <c r="AI61" s="106">
        <v>5.3840210281000003</v>
      </c>
      <c r="AJ61" s="106">
        <v>1.1342161387</v>
      </c>
      <c r="AK61" s="106">
        <v>0.99703688869999996</v>
      </c>
      <c r="AL61" s="106">
        <v>1.2902694612000001</v>
      </c>
      <c r="AM61" s="106">
        <v>0.3417447119</v>
      </c>
      <c r="AN61" s="106">
        <v>1.0781542386</v>
      </c>
      <c r="AO61" s="106">
        <v>0.92322510160000004</v>
      </c>
      <c r="AP61" s="106">
        <v>1.2590824926999999</v>
      </c>
      <c r="AQ61" s="106">
        <v>1.21936254E-2</v>
      </c>
      <c r="AR61" s="106">
        <v>0.82343416629999999</v>
      </c>
      <c r="AS61" s="106">
        <v>0.70738269580000002</v>
      </c>
      <c r="AT61" s="106">
        <v>0.95852475660000003</v>
      </c>
      <c r="AU61" s="104" t="s">
        <v>28</v>
      </c>
      <c r="AV61" s="104" t="s">
        <v>28</v>
      </c>
      <c r="AW61" s="104" t="s">
        <v>28</v>
      </c>
      <c r="AX61" s="104" t="s">
        <v>28</v>
      </c>
      <c r="AY61" s="104" t="s">
        <v>28</v>
      </c>
      <c r="AZ61" s="104" t="s">
        <v>28</v>
      </c>
      <c r="BA61" s="104" t="s">
        <v>28</v>
      </c>
      <c r="BB61" s="104" t="s">
        <v>28</v>
      </c>
      <c r="BC61" s="110" t="s">
        <v>28</v>
      </c>
      <c r="BD61" s="111">
        <v>714</v>
      </c>
      <c r="BE61" s="111">
        <v>577</v>
      </c>
      <c r="BF61" s="111">
        <v>605</v>
      </c>
    </row>
    <row r="62" spans="1:93" x14ac:dyDescent="0.3">
      <c r="A62" s="10"/>
      <c r="B62" t="s">
        <v>90</v>
      </c>
      <c r="C62" s="104">
        <v>576</v>
      </c>
      <c r="D62" s="118">
        <v>10562</v>
      </c>
      <c r="E62" s="116">
        <v>6.0975604551</v>
      </c>
      <c r="F62" s="106">
        <v>5.3523015337000004</v>
      </c>
      <c r="G62" s="106">
        <v>6.9465898491000004</v>
      </c>
      <c r="H62" s="106">
        <v>5.1381347299999998E-2</v>
      </c>
      <c r="I62" s="107">
        <v>5.4535125923000001</v>
      </c>
      <c r="J62" s="106">
        <v>5.0258507716</v>
      </c>
      <c r="K62" s="106">
        <v>5.9175651936999998</v>
      </c>
      <c r="L62" s="106">
        <v>1.1383559139999999</v>
      </c>
      <c r="M62" s="106">
        <v>0.99922323840000005</v>
      </c>
      <c r="N62" s="106">
        <v>1.2968615392</v>
      </c>
      <c r="O62" s="118">
        <v>492</v>
      </c>
      <c r="P62" s="118">
        <v>10327</v>
      </c>
      <c r="Q62" s="116">
        <v>5.3598137335000002</v>
      </c>
      <c r="R62" s="106">
        <v>4.6838537493999999</v>
      </c>
      <c r="S62" s="106">
        <v>6.1333262724999997</v>
      </c>
      <c r="T62" s="106">
        <v>4.3125711599999998E-2</v>
      </c>
      <c r="U62" s="107">
        <v>4.7642103225000003</v>
      </c>
      <c r="V62" s="106">
        <v>4.3612983437999997</v>
      </c>
      <c r="W62" s="106">
        <v>5.2043447173999997</v>
      </c>
      <c r="X62" s="106">
        <v>1.1492489289000001</v>
      </c>
      <c r="Y62" s="106">
        <v>1.0043098831999999</v>
      </c>
      <c r="Z62" s="106">
        <v>1.3151051511</v>
      </c>
      <c r="AA62" s="118">
        <v>576</v>
      </c>
      <c r="AB62" s="118">
        <v>10189</v>
      </c>
      <c r="AC62" s="116">
        <v>6.3963595416999999</v>
      </c>
      <c r="AD62" s="106">
        <v>5.6162009751999999</v>
      </c>
      <c r="AE62" s="106">
        <v>7.2848916139000002</v>
      </c>
      <c r="AF62" s="106">
        <v>1.040169E-4</v>
      </c>
      <c r="AG62" s="107">
        <v>5.6531553635999998</v>
      </c>
      <c r="AH62" s="106">
        <v>5.2098376533000001</v>
      </c>
      <c r="AI62" s="106">
        <v>6.1341960522000001</v>
      </c>
      <c r="AJ62" s="106">
        <v>1.2937763398</v>
      </c>
      <c r="AK62" s="106">
        <v>1.1359755332000001</v>
      </c>
      <c r="AL62" s="106">
        <v>1.4734975960000001</v>
      </c>
      <c r="AM62" s="106">
        <v>3.0098804900000001E-2</v>
      </c>
      <c r="AN62" s="106">
        <v>1.1933921326000001</v>
      </c>
      <c r="AO62" s="106">
        <v>1.0171690527999999</v>
      </c>
      <c r="AP62" s="106">
        <v>1.4001456082999999</v>
      </c>
      <c r="AQ62" s="106">
        <v>0.113648585</v>
      </c>
      <c r="AR62" s="106">
        <v>0.87900952730000004</v>
      </c>
      <c r="AS62" s="106">
        <v>0.74921517380000002</v>
      </c>
      <c r="AT62" s="106">
        <v>1.0312895095000001</v>
      </c>
      <c r="AU62" s="104" t="s">
        <v>28</v>
      </c>
      <c r="AV62" s="104" t="s">
        <v>28</v>
      </c>
      <c r="AW62" s="104">
        <v>3</v>
      </c>
      <c r="AX62" s="104" t="s">
        <v>28</v>
      </c>
      <c r="AY62" s="104" t="s">
        <v>28</v>
      </c>
      <c r="AZ62" s="104" t="s">
        <v>28</v>
      </c>
      <c r="BA62" s="104" t="s">
        <v>28</v>
      </c>
      <c r="BB62" s="104" t="s">
        <v>28</v>
      </c>
      <c r="BC62" s="110">
        <v>-3</v>
      </c>
      <c r="BD62" s="111">
        <v>576</v>
      </c>
      <c r="BE62" s="111">
        <v>492</v>
      </c>
      <c r="BF62" s="111">
        <v>576</v>
      </c>
    </row>
    <row r="63" spans="1:93" x14ac:dyDescent="0.3">
      <c r="A63" s="10"/>
      <c r="B63" t="s">
        <v>92</v>
      </c>
      <c r="C63" s="104">
        <v>386</v>
      </c>
      <c r="D63" s="118">
        <v>7802</v>
      </c>
      <c r="E63" s="116">
        <v>5.6781012925000001</v>
      </c>
      <c r="F63" s="106">
        <v>4.9268083733000001</v>
      </c>
      <c r="G63" s="106">
        <v>6.5439594653000004</v>
      </c>
      <c r="H63" s="106">
        <v>0.42065021499999999</v>
      </c>
      <c r="I63" s="107">
        <v>4.9474493720000003</v>
      </c>
      <c r="J63" s="106">
        <v>4.4777138964000001</v>
      </c>
      <c r="K63" s="106">
        <v>5.4664625419000004</v>
      </c>
      <c r="L63" s="106">
        <v>1.0600469211000001</v>
      </c>
      <c r="M63" s="106">
        <v>0.91978775609999996</v>
      </c>
      <c r="N63" s="106">
        <v>1.2216943173999999</v>
      </c>
      <c r="O63" s="118">
        <v>445</v>
      </c>
      <c r="P63" s="118">
        <v>7817</v>
      </c>
      <c r="Q63" s="116">
        <v>6.4134109484000001</v>
      </c>
      <c r="R63" s="106">
        <v>5.5916548240999999</v>
      </c>
      <c r="S63" s="106">
        <v>7.3559333126000004</v>
      </c>
      <c r="T63" s="106">
        <v>5.2706909999999997E-6</v>
      </c>
      <c r="U63" s="107">
        <v>5.6927209927</v>
      </c>
      <c r="V63" s="106">
        <v>5.1876309906999998</v>
      </c>
      <c r="W63" s="106">
        <v>6.2469887236000003</v>
      </c>
      <c r="X63" s="106">
        <v>1.3751607854000001</v>
      </c>
      <c r="Y63" s="106">
        <v>1.1989601946999999</v>
      </c>
      <c r="Z63" s="106">
        <v>1.5772560206999999</v>
      </c>
      <c r="AA63" s="118">
        <v>518</v>
      </c>
      <c r="AB63" s="118">
        <v>8226</v>
      </c>
      <c r="AC63" s="116">
        <v>7.1391861278000004</v>
      </c>
      <c r="AD63" s="106">
        <v>6.2545715075999997</v>
      </c>
      <c r="AE63" s="106">
        <v>8.1489161177000007</v>
      </c>
      <c r="AF63" s="106">
        <v>5.2110901999999998E-8</v>
      </c>
      <c r="AG63" s="107">
        <v>6.2971067346999998</v>
      </c>
      <c r="AH63" s="106">
        <v>5.777519313</v>
      </c>
      <c r="AI63" s="106">
        <v>6.8634220122</v>
      </c>
      <c r="AJ63" s="106">
        <v>1.444026096</v>
      </c>
      <c r="AK63" s="106">
        <v>1.2650972134</v>
      </c>
      <c r="AL63" s="106">
        <v>1.648261765</v>
      </c>
      <c r="AM63" s="106">
        <v>0.1987789244</v>
      </c>
      <c r="AN63" s="106">
        <v>1.1131652384999999</v>
      </c>
      <c r="AO63" s="106">
        <v>0.94524855360000004</v>
      </c>
      <c r="AP63" s="106">
        <v>1.3109111284999999</v>
      </c>
      <c r="AQ63" s="106">
        <v>0.16323732630000001</v>
      </c>
      <c r="AR63" s="106">
        <v>1.1294992143</v>
      </c>
      <c r="AS63" s="106">
        <v>0.95179296859999996</v>
      </c>
      <c r="AT63" s="106">
        <v>1.3403844294</v>
      </c>
      <c r="AU63" s="104" t="s">
        <v>28</v>
      </c>
      <c r="AV63" s="104">
        <v>2</v>
      </c>
      <c r="AW63" s="104">
        <v>3</v>
      </c>
      <c r="AX63" s="104" t="s">
        <v>28</v>
      </c>
      <c r="AY63" s="104" t="s">
        <v>28</v>
      </c>
      <c r="AZ63" s="104" t="s">
        <v>28</v>
      </c>
      <c r="BA63" s="104" t="s">
        <v>28</v>
      </c>
      <c r="BB63" s="104" t="s">
        <v>28</v>
      </c>
      <c r="BC63" s="110" t="s">
        <v>231</v>
      </c>
      <c r="BD63" s="111">
        <v>386</v>
      </c>
      <c r="BE63" s="111">
        <v>445</v>
      </c>
      <c r="BF63" s="111">
        <v>518</v>
      </c>
    </row>
    <row r="64" spans="1:93" x14ac:dyDescent="0.3">
      <c r="A64" s="10"/>
      <c r="B64" t="s">
        <v>95</v>
      </c>
      <c r="C64" s="104">
        <v>285</v>
      </c>
      <c r="D64" s="118">
        <v>4652</v>
      </c>
      <c r="E64" s="116">
        <v>6.8989309211999998</v>
      </c>
      <c r="F64" s="106">
        <v>5.9111195532999998</v>
      </c>
      <c r="G64" s="106">
        <v>8.0518161453000001</v>
      </c>
      <c r="H64" s="106">
        <v>1.3288849000000001E-3</v>
      </c>
      <c r="I64" s="107">
        <v>6.1263972485</v>
      </c>
      <c r="J64" s="106">
        <v>5.4548690088000003</v>
      </c>
      <c r="K64" s="106">
        <v>6.8805947834000003</v>
      </c>
      <c r="L64" s="106">
        <v>1.2879640754999999</v>
      </c>
      <c r="M64" s="106">
        <v>1.1035491901000001</v>
      </c>
      <c r="N64" s="106">
        <v>1.5031966628</v>
      </c>
      <c r="O64" s="118">
        <v>319</v>
      </c>
      <c r="P64" s="118">
        <v>4678</v>
      </c>
      <c r="Q64" s="116">
        <v>7.7398857345999996</v>
      </c>
      <c r="R64" s="106">
        <v>6.6650889737999996</v>
      </c>
      <c r="S64" s="106">
        <v>8.9880017236</v>
      </c>
      <c r="T64" s="106">
        <v>3.1158750000000001E-11</v>
      </c>
      <c r="U64" s="107">
        <v>6.8191534844000001</v>
      </c>
      <c r="V64" s="106">
        <v>6.1104378142</v>
      </c>
      <c r="W64" s="106">
        <v>7.6100691404000003</v>
      </c>
      <c r="X64" s="106">
        <v>1.659582932</v>
      </c>
      <c r="Y64" s="106">
        <v>1.4291254781</v>
      </c>
      <c r="Z64" s="106">
        <v>1.9272034194000001</v>
      </c>
      <c r="AA64" s="118">
        <v>403</v>
      </c>
      <c r="AB64" s="118">
        <v>4722</v>
      </c>
      <c r="AC64" s="116">
        <v>9.6808592022000006</v>
      </c>
      <c r="AD64" s="106">
        <v>8.4115972158000005</v>
      </c>
      <c r="AE64" s="106">
        <v>11.141645574</v>
      </c>
      <c r="AF64" s="106">
        <v>7.147808E-21</v>
      </c>
      <c r="AG64" s="107">
        <v>8.5345192715000007</v>
      </c>
      <c r="AH64" s="106">
        <v>7.7406546954</v>
      </c>
      <c r="AI64" s="106">
        <v>9.4098008581000006</v>
      </c>
      <c r="AJ64" s="106">
        <v>1.9581242271999999</v>
      </c>
      <c r="AK64" s="106">
        <v>1.7013936422</v>
      </c>
      <c r="AL64" s="106">
        <v>2.2535939913999998</v>
      </c>
      <c r="AM64" s="106">
        <v>1.50480975E-2</v>
      </c>
      <c r="AN64" s="106">
        <v>1.2507754680000001</v>
      </c>
      <c r="AO64" s="106">
        <v>1.0443276137999999</v>
      </c>
      <c r="AP64" s="106">
        <v>1.4980349564</v>
      </c>
      <c r="AQ64" s="106">
        <v>0.23858806439999999</v>
      </c>
      <c r="AR64" s="106">
        <v>1.1218963957000001</v>
      </c>
      <c r="AS64" s="106">
        <v>0.92656937650000004</v>
      </c>
      <c r="AT64" s="106">
        <v>1.3583996564</v>
      </c>
      <c r="AU64" s="104">
        <v>1</v>
      </c>
      <c r="AV64" s="104">
        <v>2</v>
      </c>
      <c r="AW64" s="104">
        <v>3</v>
      </c>
      <c r="AX64" s="104" t="s">
        <v>28</v>
      </c>
      <c r="AY64" s="104" t="s">
        <v>28</v>
      </c>
      <c r="AZ64" s="104" t="s">
        <v>28</v>
      </c>
      <c r="BA64" s="104" t="s">
        <v>28</v>
      </c>
      <c r="BB64" s="104" t="s">
        <v>28</v>
      </c>
      <c r="BC64" s="110" t="s">
        <v>230</v>
      </c>
      <c r="BD64" s="111">
        <v>285</v>
      </c>
      <c r="BE64" s="111">
        <v>319</v>
      </c>
      <c r="BF64" s="111">
        <v>403</v>
      </c>
    </row>
    <row r="65" spans="1:93" x14ac:dyDescent="0.3">
      <c r="A65" s="10"/>
      <c r="B65" t="s">
        <v>94</v>
      </c>
      <c r="C65" s="104">
        <v>450</v>
      </c>
      <c r="D65" s="118">
        <v>5807</v>
      </c>
      <c r="E65" s="116">
        <v>8.6550706611999999</v>
      </c>
      <c r="F65" s="106">
        <v>7.5336639959999996</v>
      </c>
      <c r="G65" s="106">
        <v>9.9434018016000003</v>
      </c>
      <c r="H65" s="106">
        <v>1.222709E-11</v>
      </c>
      <c r="I65" s="107">
        <v>7.7492681247000004</v>
      </c>
      <c r="J65" s="106">
        <v>7.0653659691000001</v>
      </c>
      <c r="K65" s="106">
        <v>8.4993695629000001</v>
      </c>
      <c r="L65" s="106">
        <v>1.6158184812</v>
      </c>
      <c r="M65" s="106">
        <v>1.4064626382000001</v>
      </c>
      <c r="N65" s="106">
        <v>1.8563375188</v>
      </c>
      <c r="O65" s="118">
        <v>388</v>
      </c>
      <c r="P65" s="118">
        <v>5952</v>
      </c>
      <c r="Q65" s="116">
        <v>7.2129098267999998</v>
      </c>
      <c r="R65" s="106">
        <v>6.2477798035000003</v>
      </c>
      <c r="S65" s="106">
        <v>8.3271289651</v>
      </c>
      <c r="T65" s="106">
        <v>2.6870710999999998E-9</v>
      </c>
      <c r="U65" s="107">
        <v>6.5188172043000003</v>
      </c>
      <c r="V65" s="106">
        <v>5.9014073319999998</v>
      </c>
      <c r="W65" s="106">
        <v>7.2008209824999998</v>
      </c>
      <c r="X65" s="106">
        <v>1.5465889871</v>
      </c>
      <c r="Y65" s="106">
        <v>1.3396462274000001</v>
      </c>
      <c r="Z65" s="106">
        <v>1.7854993699999999</v>
      </c>
      <c r="AA65" s="118">
        <v>391</v>
      </c>
      <c r="AB65" s="118">
        <v>6354</v>
      </c>
      <c r="AC65" s="116">
        <v>6.9416872100999996</v>
      </c>
      <c r="AD65" s="106">
        <v>6.0159561618000001</v>
      </c>
      <c r="AE65" s="106">
        <v>8.0098690927000007</v>
      </c>
      <c r="AF65" s="106">
        <v>3.3620649000000001E-6</v>
      </c>
      <c r="AG65" s="107">
        <v>6.1536040290000003</v>
      </c>
      <c r="AH65" s="106">
        <v>5.5729151984999996</v>
      </c>
      <c r="AI65" s="106">
        <v>6.7947997046999999</v>
      </c>
      <c r="AJ65" s="106">
        <v>1.4040784624</v>
      </c>
      <c r="AK65" s="106">
        <v>1.2168330583</v>
      </c>
      <c r="AL65" s="106">
        <v>1.6201370558999999</v>
      </c>
      <c r="AM65" s="106">
        <v>0.67236514700000005</v>
      </c>
      <c r="AN65" s="106">
        <v>0.96239761440000005</v>
      </c>
      <c r="AO65" s="106">
        <v>0.80576904000000005</v>
      </c>
      <c r="AP65" s="106">
        <v>1.1494722708</v>
      </c>
      <c r="AQ65" s="106">
        <v>3.9959898100000002E-2</v>
      </c>
      <c r="AR65" s="106">
        <v>0.83337388089999997</v>
      </c>
      <c r="AS65" s="106">
        <v>0.70034151550000001</v>
      </c>
      <c r="AT65" s="106">
        <v>0.99167621809999995</v>
      </c>
      <c r="AU65" s="104">
        <v>1</v>
      </c>
      <c r="AV65" s="104">
        <v>2</v>
      </c>
      <c r="AW65" s="104">
        <v>3</v>
      </c>
      <c r="AX65" s="104" t="s">
        <v>28</v>
      </c>
      <c r="AY65" s="104" t="s">
        <v>28</v>
      </c>
      <c r="AZ65" s="104" t="s">
        <v>28</v>
      </c>
      <c r="BA65" s="104" t="s">
        <v>28</v>
      </c>
      <c r="BB65" s="104" t="s">
        <v>28</v>
      </c>
      <c r="BC65" s="110" t="s">
        <v>230</v>
      </c>
      <c r="BD65" s="111">
        <v>450</v>
      </c>
      <c r="BE65" s="111">
        <v>388</v>
      </c>
      <c r="BF65" s="111">
        <v>391</v>
      </c>
    </row>
    <row r="66" spans="1:93" x14ac:dyDescent="0.3">
      <c r="A66" s="10"/>
      <c r="B66" t="s">
        <v>93</v>
      </c>
      <c r="C66" s="104">
        <v>412</v>
      </c>
      <c r="D66" s="118">
        <v>6197</v>
      </c>
      <c r="E66" s="116">
        <v>7.4499602708000001</v>
      </c>
      <c r="F66" s="106">
        <v>6.4680996241999997</v>
      </c>
      <c r="G66" s="106">
        <v>8.5808678376999996</v>
      </c>
      <c r="H66" s="106">
        <v>4.7567638999999998E-6</v>
      </c>
      <c r="I66" s="107">
        <v>6.6483782475000002</v>
      </c>
      <c r="J66" s="106">
        <v>6.0364280676000002</v>
      </c>
      <c r="K66" s="106">
        <v>7.3223656154999999</v>
      </c>
      <c r="L66" s="106">
        <v>1.3908359574</v>
      </c>
      <c r="M66" s="106">
        <v>1.2075320144999999</v>
      </c>
      <c r="N66" s="106">
        <v>1.6019655274</v>
      </c>
      <c r="O66" s="118">
        <v>406</v>
      </c>
      <c r="P66" s="118">
        <v>6116</v>
      </c>
      <c r="Q66" s="116">
        <v>7.5807467412999996</v>
      </c>
      <c r="R66" s="106">
        <v>6.5810592046999998</v>
      </c>
      <c r="S66" s="106">
        <v>8.7322905580000008</v>
      </c>
      <c r="T66" s="106">
        <v>1.6636879999999999E-11</v>
      </c>
      <c r="U66" s="107">
        <v>6.6383257030999996</v>
      </c>
      <c r="V66" s="106">
        <v>6.0230176182999999</v>
      </c>
      <c r="W66" s="106">
        <v>7.3164933148999998</v>
      </c>
      <c r="X66" s="106">
        <v>1.6254604183000001</v>
      </c>
      <c r="Y66" s="106">
        <v>1.4111078516</v>
      </c>
      <c r="Z66" s="106">
        <v>1.8723739425000001</v>
      </c>
      <c r="AA66" s="118">
        <v>480</v>
      </c>
      <c r="AB66" s="118">
        <v>6149</v>
      </c>
      <c r="AC66" s="116">
        <v>8.9856458542999995</v>
      </c>
      <c r="AD66" s="106">
        <v>7.8459116698000004</v>
      </c>
      <c r="AE66" s="106">
        <v>10.290943209</v>
      </c>
      <c r="AF66" s="106">
        <v>5.9511899999999998E-18</v>
      </c>
      <c r="AG66" s="107">
        <v>7.806147341</v>
      </c>
      <c r="AH66" s="106">
        <v>7.1381371343</v>
      </c>
      <c r="AI66" s="106">
        <v>8.5366721264999992</v>
      </c>
      <c r="AJ66" s="106">
        <v>1.8175050868</v>
      </c>
      <c r="AK66" s="106">
        <v>1.5869737802999999</v>
      </c>
      <c r="AL66" s="106">
        <v>2.0815244596000002</v>
      </c>
      <c r="AM66" s="106">
        <v>4.9701729200000003E-2</v>
      </c>
      <c r="AN66" s="106">
        <v>1.1853246337000001</v>
      </c>
      <c r="AO66" s="106">
        <v>1.0002216393000001</v>
      </c>
      <c r="AP66" s="106">
        <v>1.4046831543</v>
      </c>
      <c r="AQ66" s="106">
        <v>0.84472033020000004</v>
      </c>
      <c r="AR66" s="106">
        <v>1.0175553246</v>
      </c>
      <c r="AS66" s="106">
        <v>0.8549186607</v>
      </c>
      <c r="AT66" s="106">
        <v>1.2111314047999999</v>
      </c>
      <c r="AU66" s="104">
        <v>1</v>
      </c>
      <c r="AV66" s="104">
        <v>2</v>
      </c>
      <c r="AW66" s="104">
        <v>3</v>
      </c>
      <c r="AX66" s="104" t="s">
        <v>28</v>
      </c>
      <c r="AY66" s="104" t="s">
        <v>28</v>
      </c>
      <c r="AZ66" s="104" t="s">
        <v>28</v>
      </c>
      <c r="BA66" s="104" t="s">
        <v>28</v>
      </c>
      <c r="BB66" s="104" t="s">
        <v>28</v>
      </c>
      <c r="BC66" s="110" t="s">
        <v>230</v>
      </c>
      <c r="BD66" s="111">
        <v>412</v>
      </c>
      <c r="BE66" s="111">
        <v>406</v>
      </c>
      <c r="BF66" s="111">
        <v>480</v>
      </c>
      <c r="BQ66" s="52"/>
      <c r="CC66" s="4"/>
      <c r="CO66" s="4"/>
    </row>
    <row r="67" spans="1:93" x14ac:dyDescent="0.3">
      <c r="A67" s="10"/>
      <c r="B67" t="s">
        <v>133</v>
      </c>
      <c r="C67" s="104">
        <v>657</v>
      </c>
      <c r="D67" s="118">
        <v>8000</v>
      </c>
      <c r="E67" s="116">
        <v>9.2469085048000004</v>
      </c>
      <c r="F67" s="106">
        <v>8.1266831731</v>
      </c>
      <c r="G67" s="106">
        <v>10.521551668000001</v>
      </c>
      <c r="H67" s="106">
        <v>1.1645420000000001E-16</v>
      </c>
      <c r="I67" s="107">
        <v>8.2125000000000004</v>
      </c>
      <c r="J67" s="106">
        <v>7.6079359471999997</v>
      </c>
      <c r="K67" s="106">
        <v>8.8651056894</v>
      </c>
      <c r="L67" s="106">
        <v>1.7263089165000001</v>
      </c>
      <c r="M67" s="106">
        <v>1.5171736171000001</v>
      </c>
      <c r="N67" s="106">
        <v>1.9642725405000001</v>
      </c>
      <c r="O67" s="118">
        <v>711</v>
      </c>
      <c r="P67" s="118">
        <v>7512</v>
      </c>
      <c r="Q67" s="116">
        <v>10.798875259000001</v>
      </c>
      <c r="R67" s="106">
        <v>9.5140247590999998</v>
      </c>
      <c r="S67" s="106">
        <v>12.257242314000001</v>
      </c>
      <c r="T67" s="106">
        <v>1.377173E-38</v>
      </c>
      <c r="U67" s="107">
        <v>9.4648562300000005</v>
      </c>
      <c r="V67" s="106">
        <v>8.7941014126999999</v>
      </c>
      <c r="W67" s="106">
        <v>10.186771706</v>
      </c>
      <c r="X67" s="106">
        <v>2.3154901349000001</v>
      </c>
      <c r="Y67" s="106">
        <v>2.0399930498000001</v>
      </c>
      <c r="Z67" s="106">
        <v>2.6281925644999999</v>
      </c>
      <c r="AA67" s="118">
        <v>755</v>
      </c>
      <c r="AB67" s="118">
        <v>7310</v>
      </c>
      <c r="AC67" s="116">
        <v>11.874564054</v>
      </c>
      <c r="AD67" s="106">
        <v>10.481444326</v>
      </c>
      <c r="AE67" s="106">
        <v>13.452847439999999</v>
      </c>
      <c r="AF67" s="106">
        <v>4.3145350000000004E-43</v>
      </c>
      <c r="AG67" s="107">
        <v>10.328317373000001</v>
      </c>
      <c r="AH67" s="106">
        <v>9.6172560466999997</v>
      </c>
      <c r="AI67" s="106">
        <v>11.091951721999999</v>
      </c>
      <c r="AJ67" s="106">
        <v>2.4018396585000001</v>
      </c>
      <c r="AK67" s="106">
        <v>2.1200566645999999</v>
      </c>
      <c r="AL67" s="106">
        <v>2.7210752625999999</v>
      </c>
      <c r="AM67" s="106">
        <v>0.21011880629999999</v>
      </c>
      <c r="AN67" s="106">
        <v>1.0996111880999999</v>
      </c>
      <c r="AO67" s="106">
        <v>0.94786057629999998</v>
      </c>
      <c r="AP67" s="106">
        <v>1.275656774</v>
      </c>
      <c r="AQ67" s="106">
        <v>4.5305166000000001E-2</v>
      </c>
      <c r="AR67" s="106">
        <v>1.1678362831</v>
      </c>
      <c r="AS67" s="106">
        <v>1.0032485942</v>
      </c>
      <c r="AT67" s="106">
        <v>1.3594253628999999</v>
      </c>
      <c r="AU67" s="104">
        <v>1</v>
      </c>
      <c r="AV67" s="104">
        <v>2</v>
      </c>
      <c r="AW67" s="104">
        <v>3</v>
      </c>
      <c r="AX67" s="104" t="s">
        <v>28</v>
      </c>
      <c r="AY67" s="104" t="s">
        <v>28</v>
      </c>
      <c r="AZ67" s="104" t="s">
        <v>28</v>
      </c>
      <c r="BA67" s="104" t="s">
        <v>28</v>
      </c>
      <c r="BB67" s="104" t="s">
        <v>28</v>
      </c>
      <c r="BC67" s="110" t="s">
        <v>230</v>
      </c>
      <c r="BD67" s="111">
        <v>657</v>
      </c>
      <c r="BE67" s="111">
        <v>711</v>
      </c>
      <c r="BF67" s="111">
        <v>755</v>
      </c>
      <c r="BQ67" s="52"/>
    </row>
    <row r="68" spans="1:93" x14ac:dyDescent="0.3">
      <c r="A68" s="10"/>
      <c r="B68" t="s">
        <v>96</v>
      </c>
      <c r="C68" s="104">
        <v>847</v>
      </c>
      <c r="D68" s="118">
        <v>9045</v>
      </c>
      <c r="E68" s="116">
        <v>10.330740668000001</v>
      </c>
      <c r="F68" s="106">
        <v>9.1289563192000003</v>
      </c>
      <c r="G68" s="106">
        <v>11.690734299000001</v>
      </c>
      <c r="H68" s="106">
        <v>2.248922E-25</v>
      </c>
      <c r="I68" s="107">
        <v>9.3642896627999992</v>
      </c>
      <c r="J68" s="106">
        <v>8.7544165649999997</v>
      </c>
      <c r="K68" s="106">
        <v>10.016649338000001</v>
      </c>
      <c r="L68" s="106">
        <v>1.9286499613000001</v>
      </c>
      <c r="M68" s="106">
        <v>1.7042883775</v>
      </c>
      <c r="N68" s="106">
        <v>2.1825476968999999</v>
      </c>
      <c r="O68" s="118">
        <v>872</v>
      </c>
      <c r="P68" s="118">
        <v>10443</v>
      </c>
      <c r="Q68" s="116">
        <v>9.0901728375000008</v>
      </c>
      <c r="R68" s="106">
        <v>8.0400481333999991</v>
      </c>
      <c r="S68" s="106">
        <v>10.27745616</v>
      </c>
      <c r="T68" s="106">
        <v>1.6478080000000001E-26</v>
      </c>
      <c r="U68" s="107">
        <v>8.3500909700000001</v>
      </c>
      <c r="V68" s="106">
        <v>7.8138646720000002</v>
      </c>
      <c r="W68" s="106">
        <v>8.9231157864000004</v>
      </c>
      <c r="X68" s="106">
        <v>1.9491109051</v>
      </c>
      <c r="Y68" s="106">
        <v>1.7239436229</v>
      </c>
      <c r="Z68" s="106">
        <v>2.2036876787000002</v>
      </c>
      <c r="AA68" s="118">
        <v>921</v>
      </c>
      <c r="AB68" s="118">
        <v>10573</v>
      </c>
      <c r="AC68" s="116">
        <v>9.6342108143999994</v>
      </c>
      <c r="AD68" s="106">
        <v>8.5343208290000003</v>
      </c>
      <c r="AE68" s="106">
        <v>10.875852909000001</v>
      </c>
      <c r="AF68" s="106">
        <v>3.9818949999999997E-27</v>
      </c>
      <c r="AG68" s="107">
        <v>8.7108673035000006</v>
      </c>
      <c r="AH68" s="106">
        <v>8.1660747972000003</v>
      </c>
      <c r="AI68" s="106">
        <v>9.2920051633000007</v>
      </c>
      <c r="AJ68" s="106">
        <v>1.9486887693999999</v>
      </c>
      <c r="AK68" s="106">
        <v>1.7262166537999999</v>
      </c>
      <c r="AL68" s="106">
        <v>2.1998327450000001</v>
      </c>
      <c r="AM68" s="106">
        <v>0.42280597399999997</v>
      </c>
      <c r="AN68" s="106">
        <v>1.0598490245000001</v>
      </c>
      <c r="AO68" s="106">
        <v>0.91942837489999996</v>
      </c>
      <c r="AP68" s="106">
        <v>1.2217155631000001</v>
      </c>
      <c r="AQ68" s="106">
        <v>8.1540784199999994E-2</v>
      </c>
      <c r="AR68" s="106">
        <v>0.87991491889999995</v>
      </c>
      <c r="AS68" s="106">
        <v>0.76194389029999998</v>
      </c>
      <c r="AT68" s="106">
        <v>1.0161512868</v>
      </c>
      <c r="AU68" s="104">
        <v>1</v>
      </c>
      <c r="AV68" s="104">
        <v>2</v>
      </c>
      <c r="AW68" s="104">
        <v>3</v>
      </c>
      <c r="AX68" s="104" t="s">
        <v>28</v>
      </c>
      <c r="AY68" s="104" t="s">
        <v>28</v>
      </c>
      <c r="AZ68" s="104" t="s">
        <v>28</v>
      </c>
      <c r="BA68" s="104" t="s">
        <v>28</v>
      </c>
      <c r="BB68" s="104" t="s">
        <v>28</v>
      </c>
      <c r="BC68" s="110" t="s">
        <v>230</v>
      </c>
      <c r="BD68" s="111">
        <v>847</v>
      </c>
      <c r="BE68" s="111">
        <v>872</v>
      </c>
      <c r="BF68" s="111">
        <v>921</v>
      </c>
    </row>
    <row r="69" spans="1:93" s="3" customFormat="1" x14ac:dyDescent="0.3">
      <c r="A69" s="10"/>
      <c r="B69" s="3" t="s">
        <v>184</v>
      </c>
      <c r="C69" s="114">
        <v>491</v>
      </c>
      <c r="D69" s="117">
        <v>6944</v>
      </c>
      <c r="E69" s="113">
        <v>7.8546890951000004</v>
      </c>
      <c r="F69" s="112">
        <v>6.8487575809000001</v>
      </c>
      <c r="G69" s="112">
        <v>9.0083697740000002</v>
      </c>
      <c r="H69" s="112">
        <v>4.3796096000000001E-8</v>
      </c>
      <c r="I69" s="115">
        <v>7.0708525346000002</v>
      </c>
      <c r="J69" s="112">
        <v>6.4722843942999999</v>
      </c>
      <c r="K69" s="112">
        <v>7.7247772996000004</v>
      </c>
      <c r="L69" s="112">
        <v>1.4663949378000001</v>
      </c>
      <c r="M69" s="112">
        <v>1.2785971952999999</v>
      </c>
      <c r="N69" s="112">
        <v>1.6817760288000001</v>
      </c>
      <c r="O69" s="117">
        <v>395</v>
      </c>
      <c r="P69" s="117">
        <v>6852</v>
      </c>
      <c r="Q69" s="113">
        <v>6.3908947263</v>
      </c>
      <c r="R69" s="112">
        <v>5.5349551684999998</v>
      </c>
      <c r="S69" s="112">
        <v>7.3791989562999998</v>
      </c>
      <c r="T69" s="112">
        <v>1.7517399999999999E-5</v>
      </c>
      <c r="U69" s="115">
        <v>5.7647402218000003</v>
      </c>
      <c r="V69" s="112">
        <v>5.2233742489999999</v>
      </c>
      <c r="W69" s="112">
        <v>6.3622149669999999</v>
      </c>
      <c r="X69" s="112">
        <v>1.3703328668999999</v>
      </c>
      <c r="Y69" s="112">
        <v>1.1868026792999999</v>
      </c>
      <c r="Z69" s="112">
        <v>1.5822446298999999</v>
      </c>
      <c r="AA69" s="117">
        <v>312</v>
      </c>
      <c r="AB69" s="117">
        <v>6715</v>
      </c>
      <c r="AC69" s="113">
        <v>5.2103352042999997</v>
      </c>
      <c r="AD69" s="112">
        <v>4.4755848251000003</v>
      </c>
      <c r="AE69" s="112">
        <v>6.0657085056</v>
      </c>
      <c r="AF69" s="112">
        <v>0.49861014599999998</v>
      </c>
      <c r="AG69" s="115">
        <v>4.6463142219</v>
      </c>
      <c r="AH69" s="112">
        <v>4.1583283495999996</v>
      </c>
      <c r="AI69" s="112">
        <v>5.1915659451999998</v>
      </c>
      <c r="AJ69" s="112">
        <v>1.0538820349</v>
      </c>
      <c r="AK69" s="112">
        <v>0.90526583370000002</v>
      </c>
      <c r="AL69" s="112">
        <v>1.2268963459</v>
      </c>
      <c r="AM69" s="112">
        <v>3.0468011999999999E-2</v>
      </c>
      <c r="AN69" s="112">
        <v>0.81527476629999995</v>
      </c>
      <c r="AO69" s="112">
        <v>0.67759324249999997</v>
      </c>
      <c r="AP69" s="112">
        <v>0.98093207380000003</v>
      </c>
      <c r="AQ69" s="112">
        <v>1.9232713700000001E-2</v>
      </c>
      <c r="AR69" s="112">
        <v>0.81364069910000003</v>
      </c>
      <c r="AS69" s="112">
        <v>0.68461046979999995</v>
      </c>
      <c r="AT69" s="112">
        <v>0.96698957490000004</v>
      </c>
      <c r="AU69" s="114">
        <v>1</v>
      </c>
      <c r="AV69" s="114">
        <v>2</v>
      </c>
      <c r="AW69" s="114" t="s">
        <v>28</v>
      </c>
      <c r="AX69" s="114" t="s">
        <v>28</v>
      </c>
      <c r="AY69" s="114" t="s">
        <v>28</v>
      </c>
      <c r="AZ69" s="114" t="s">
        <v>28</v>
      </c>
      <c r="BA69" s="114" t="s">
        <v>28</v>
      </c>
      <c r="BB69" s="114" t="s">
        <v>28</v>
      </c>
      <c r="BC69" s="108" t="s">
        <v>446</v>
      </c>
      <c r="BD69" s="109">
        <v>491</v>
      </c>
      <c r="BE69" s="109">
        <v>395</v>
      </c>
      <c r="BF69" s="109">
        <v>312</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4">
        <v>136</v>
      </c>
      <c r="D70" s="118">
        <v>1217</v>
      </c>
      <c r="E70" s="116">
        <v>12.732678029000001</v>
      </c>
      <c r="F70" s="106">
        <v>10.384029843</v>
      </c>
      <c r="G70" s="106">
        <v>15.612540818999999</v>
      </c>
      <c r="H70" s="106">
        <v>8.5807900000000004E-17</v>
      </c>
      <c r="I70" s="107">
        <v>11.175020542</v>
      </c>
      <c r="J70" s="106">
        <v>9.4462274824999994</v>
      </c>
      <c r="K70" s="106">
        <v>13.220207152</v>
      </c>
      <c r="L70" s="106">
        <v>2.3770685738999999</v>
      </c>
      <c r="M70" s="106">
        <v>1.9385985378999999</v>
      </c>
      <c r="N70" s="106">
        <v>2.9147112693000001</v>
      </c>
      <c r="O70" s="118">
        <v>154</v>
      </c>
      <c r="P70" s="118">
        <v>1229</v>
      </c>
      <c r="Q70" s="116">
        <v>14.033437511000001</v>
      </c>
      <c r="R70" s="106">
        <v>11.557197821999999</v>
      </c>
      <c r="S70" s="106">
        <v>17.040235132999999</v>
      </c>
      <c r="T70" s="106">
        <v>9.8181059999999999E-29</v>
      </c>
      <c r="U70" s="107">
        <v>12.530512612000001</v>
      </c>
      <c r="V70" s="106">
        <v>10.699834565</v>
      </c>
      <c r="W70" s="106">
        <v>14.674408783000001</v>
      </c>
      <c r="X70" s="106">
        <v>3.0090435658999999</v>
      </c>
      <c r="Y70" s="106">
        <v>2.4780893290999999</v>
      </c>
      <c r="Z70" s="106">
        <v>3.6537598039999999</v>
      </c>
      <c r="AA70" s="118">
        <v>179</v>
      </c>
      <c r="AB70" s="118">
        <v>1085</v>
      </c>
      <c r="AC70" s="116">
        <v>18.854831357999998</v>
      </c>
      <c r="AD70" s="106">
        <v>15.676274487000001</v>
      </c>
      <c r="AE70" s="106">
        <v>22.677879609000001</v>
      </c>
      <c r="AF70" s="106">
        <v>7.8466299999999995E-46</v>
      </c>
      <c r="AG70" s="107">
        <v>16.497695853</v>
      </c>
      <c r="AH70" s="106">
        <v>14.249561575</v>
      </c>
      <c r="AI70" s="106">
        <v>19.100515268999999</v>
      </c>
      <c r="AJ70" s="106">
        <v>3.8137216242999998</v>
      </c>
      <c r="AK70" s="106">
        <v>3.1708025314000001</v>
      </c>
      <c r="AL70" s="106">
        <v>4.5870004465000003</v>
      </c>
      <c r="AM70" s="106">
        <v>2.0265206300000001E-2</v>
      </c>
      <c r="AN70" s="106">
        <v>1.3435647070000001</v>
      </c>
      <c r="AO70" s="106">
        <v>1.0470552139</v>
      </c>
      <c r="AP70" s="106">
        <v>1.7240410036</v>
      </c>
      <c r="AQ70" s="106">
        <v>0.46985738840000002</v>
      </c>
      <c r="AR70" s="106">
        <v>1.1021591435</v>
      </c>
      <c r="AS70" s="106">
        <v>0.84660224039999998</v>
      </c>
      <c r="AT70" s="106">
        <v>1.4348589215000001</v>
      </c>
      <c r="AU70" s="104">
        <v>1</v>
      </c>
      <c r="AV70" s="104">
        <v>2</v>
      </c>
      <c r="AW70" s="104">
        <v>3</v>
      </c>
      <c r="AX70" s="104" t="s">
        <v>28</v>
      </c>
      <c r="AY70" s="104" t="s">
        <v>28</v>
      </c>
      <c r="AZ70" s="104" t="s">
        <v>28</v>
      </c>
      <c r="BA70" s="104" t="s">
        <v>28</v>
      </c>
      <c r="BB70" s="104" t="s">
        <v>28</v>
      </c>
      <c r="BC70" s="110" t="s">
        <v>230</v>
      </c>
      <c r="BD70" s="111">
        <v>136</v>
      </c>
      <c r="BE70" s="111">
        <v>154</v>
      </c>
      <c r="BF70" s="111">
        <v>179</v>
      </c>
    </row>
    <row r="71" spans="1:93" x14ac:dyDescent="0.3">
      <c r="A71" s="10"/>
      <c r="B71" t="s">
        <v>185</v>
      </c>
      <c r="C71" s="104">
        <v>1201</v>
      </c>
      <c r="D71" s="118">
        <v>12089</v>
      </c>
      <c r="E71" s="116">
        <v>10.948849675</v>
      </c>
      <c r="F71" s="106">
        <v>9.6913674123</v>
      </c>
      <c r="G71" s="106">
        <v>12.369493809</v>
      </c>
      <c r="H71" s="106">
        <v>1.5572870000000001E-30</v>
      </c>
      <c r="I71" s="107">
        <v>9.9346513358999999</v>
      </c>
      <c r="J71" s="106">
        <v>9.3883828142999999</v>
      </c>
      <c r="K71" s="106">
        <v>10.512704810000001</v>
      </c>
      <c r="L71" s="106">
        <v>2.0440449702999999</v>
      </c>
      <c r="M71" s="106">
        <v>1.8092851215000001</v>
      </c>
      <c r="N71" s="106">
        <v>2.3092655719000001</v>
      </c>
      <c r="O71" s="118">
        <v>982</v>
      </c>
      <c r="P71" s="118">
        <v>12195</v>
      </c>
      <c r="Q71" s="116">
        <v>8.7233445020999998</v>
      </c>
      <c r="R71" s="106">
        <v>7.7059615431999999</v>
      </c>
      <c r="S71" s="106">
        <v>9.8750478932999997</v>
      </c>
      <c r="T71" s="106">
        <v>4.2954709999999998E-23</v>
      </c>
      <c r="U71" s="107">
        <v>8.0524805248</v>
      </c>
      <c r="V71" s="106">
        <v>7.5642652654999996</v>
      </c>
      <c r="W71" s="106">
        <v>8.5722063315000003</v>
      </c>
      <c r="X71" s="106">
        <v>1.8704557331</v>
      </c>
      <c r="Y71" s="106">
        <v>1.6523089216</v>
      </c>
      <c r="Z71" s="106">
        <v>2.1174034731</v>
      </c>
      <c r="AA71" s="118">
        <v>917</v>
      </c>
      <c r="AB71" s="118">
        <v>12284</v>
      </c>
      <c r="AC71" s="116">
        <v>8.3786720821999996</v>
      </c>
      <c r="AD71" s="106">
        <v>7.4001112045999999</v>
      </c>
      <c r="AE71" s="106">
        <v>9.4866339057999998</v>
      </c>
      <c r="AF71" s="106">
        <v>8.4254069999999995E-17</v>
      </c>
      <c r="AG71" s="107">
        <v>7.4649951155999998</v>
      </c>
      <c r="AH71" s="106">
        <v>6.9971369883000003</v>
      </c>
      <c r="AI71" s="106">
        <v>7.9641362129999997</v>
      </c>
      <c r="AJ71" s="106">
        <v>1.6947339541999999</v>
      </c>
      <c r="AK71" s="106">
        <v>1.4968027869</v>
      </c>
      <c r="AL71" s="106">
        <v>1.9188387412000001</v>
      </c>
      <c r="AM71" s="106">
        <v>0.58756867560000003</v>
      </c>
      <c r="AN71" s="106">
        <v>0.96048850070000003</v>
      </c>
      <c r="AO71" s="106">
        <v>0.83027741020000001</v>
      </c>
      <c r="AP71" s="106">
        <v>1.1111203903</v>
      </c>
      <c r="AQ71" s="106">
        <v>1.9163508999999999E-3</v>
      </c>
      <c r="AR71" s="106">
        <v>0.7967361651</v>
      </c>
      <c r="AS71" s="106">
        <v>0.69020688210000003</v>
      </c>
      <c r="AT71" s="106">
        <v>0.91970760250000005</v>
      </c>
      <c r="AU71" s="104">
        <v>1</v>
      </c>
      <c r="AV71" s="104">
        <v>2</v>
      </c>
      <c r="AW71" s="104">
        <v>3</v>
      </c>
      <c r="AX71" s="104" t="s">
        <v>227</v>
      </c>
      <c r="AY71" s="104" t="s">
        <v>28</v>
      </c>
      <c r="AZ71" s="104" t="s">
        <v>28</v>
      </c>
      <c r="BA71" s="104" t="s">
        <v>28</v>
      </c>
      <c r="BB71" s="104" t="s">
        <v>28</v>
      </c>
      <c r="BC71" s="110" t="s">
        <v>229</v>
      </c>
      <c r="BD71" s="111">
        <v>1201</v>
      </c>
      <c r="BE71" s="111">
        <v>982</v>
      </c>
      <c r="BF71" s="111">
        <v>917</v>
      </c>
    </row>
    <row r="72" spans="1:93" x14ac:dyDescent="0.3">
      <c r="A72" s="10"/>
      <c r="B72" t="s">
        <v>186</v>
      </c>
      <c r="C72" s="104">
        <v>742</v>
      </c>
      <c r="D72" s="118">
        <v>9116</v>
      </c>
      <c r="E72" s="116">
        <v>9.1532834375000007</v>
      </c>
      <c r="F72" s="106">
        <v>8.0567123004999992</v>
      </c>
      <c r="G72" s="106">
        <v>10.399105064</v>
      </c>
      <c r="H72" s="106">
        <v>1.8770570000000001E-16</v>
      </c>
      <c r="I72" s="107">
        <v>8.1395348836999997</v>
      </c>
      <c r="J72" s="106">
        <v>7.5744481506000003</v>
      </c>
      <c r="K72" s="106">
        <v>8.7467795417000005</v>
      </c>
      <c r="L72" s="106">
        <v>1.7088300165999999</v>
      </c>
      <c r="M72" s="106">
        <v>1.5041107279000001</v>
      </c>
      <c r="N72" s="106">
        <v>1.9414129367999999</v>
      </c>
      <c r="O72" s="118">
        <v>542</v>
      </c>
      <c r="P72" s="118">
        <v>9515</v>
      </c>
      <c r="Q72" s="116">
        <v>6.4910983082999998</v>
      </c>
      <c r="R72" s="106">
        <v>5.6719007767000003</v>
      </c>
      <c r="S72" s="106">
        <v>7.4286132475000004</v>
      </c>
      <c r="T72" s="106">
        <v>1.5615861999999999E-6</v>
      </c>
      <c r="U72" s="107">
        <v>5.6962690488999996</v>
      </c>
      <c r="V72" s="106">
        <v>5.2363450524999999</v>
      </c>
      <c r="W72" s="106">
        <v>6.1965895585000004</v>
      </c>
      <c r="X72" s="106">
        <v>1.3918184753</v>
      </c>
      <c r="Y72" s="106">
        <v>1.2161664969999999</v>
      </c>
      <c r="Z72" s="106">
        <v>1.5928400207</v>
      </c>
      <c r="AA72" s="118">
        <v>646</v>
      </c>
      <c r="AB72" s="118">
        <v>9486</v>
      </c>
      <c r="AC72" s="116">
        <v>7.6936189333999998</v>
      </c>
      <c r="AD72" s="106">
        <v>6.7596807433999997</v>
      </c>
      <c r="AE72" s="106">
        <v>8.7565928834999998</v>
      </c>
      <c r="AF72" s="106">
        <v>2.1213730000000002E-11</v>
      </c>
      <c r="AG72" s="107">
        <v>6.8100358422999996</v>
      </c>
      <c r="AH72" s="106">
        <v>6.3046258872000003</v>
      </c>
      <c r="AI72" s="106">
        <v>7.3559619560999998</v>
      </c>
      <c r="AJ72" s="106">
        <v>1.5561698929000001</v>
      </c>
      <c r="AK72" s="106">
        <v>1.3672644499</v>
      </c>
      <c r="AL72" s="106">
        <v>1.7711750904000001</v>
      </c>
      <c r="AM72" s="106">
        <v>3.6510334999999998E-2</v>
      </c>
      <c r="AN72" s="106">
        <v>1.1852568806999999</v>
      </c>
      <c r="AO72" s="106">
        <v>1.0107229513</v>
      </c>
      <c r="AP72" s="106">
        <v>1.3899297246</v>
      </c>
      <c r="AQ72" s="106">
        <v>1.91647E-5</v>
      </c>
      <c r="AR72" s="106">
        <v>0.70915517390000005</v>
      </c>
      <c r="AS72" s="106">
        <v>0.60576051860000002</v>
      </c>
      <c r="AT72" s="106">
        <v>0.83019781800000003</v>
      </c>
      <c r="AU72" s="104">
        <v>1</v>
      </c>
      <c r="AV72" s="104">
        <v>2</v>
      </c>
      <c r="AW72" s="104">
        <v>3</v>
      </c>
      <c r="AX72" s="104" t="s">
        <v>227</v>
      </c>
      <c r="AY72" s="104" t="s">
        <v>28</v>
      </c>
      <c r="AZ72" s="104" t="s">
        <v>28</v>
      </c>
      <c r="BA72" s="104" t="s">
        <v>28</v>
      </c>
      <c r="BB72" s="104" t="s">
        <v>28</v>
      </c>
      <c r="BC72" s="110" t="s">
        <v>229</v>
      </c>
      <c r="BD72" s="111">
        <v>742</v>
      </c>
      <c r="BE72" s="111">
        <v>542</v>
      </c>
      <c r="BF72" s="111">
        <v>646</v>
      </c>
    </row>
    <row r="73" spans="1:93" x14ac:dyDescent="0.3">
      <c r="A73" s="10"/>
      <c r="B73" t="s">
        <v>188</v>
      </c>
      <c r="C73" s="104">
        <v>220</v>
      </c>
      <c r="D73" s="118">
        <v>1254</v>
      </c>
      <c r="E73" s="116">
        <v>20.339803292999999</v>
      </c>
      <c r="F73" s="106">
        <v>17.080157902</v>
      </c>
      <c r="G73" s="106">
        <v>24.221532400000001</v>
      </c>
      <c r="H73" s="106">
        <v>1.1104910000000001E-50</v>
      </c>
      <c r="I73" s="107">
        <v>17.543859649000002</v>
      </c>
      <c r="J73" s="106">
        <v>15.372239706</v>
      </c>
      <c r="K73" s="106">
        <v>20.02226203</v>
      </c>
      <c r="L73" s="106">
        <v>3.7972457246000002</v>
      </c>
      <c r="M73" s="106">
        <v>3.1887012687</v>
      </c>
      <c r="N73" s="106">
        <v>4.5219272292000001</v>
      </c>
      <c r="O73" s="118">
        <v>163</v>
      </c>
      <c r="P73" s="118">
        <v>1243</v>
      </c>
      <c r="Q73" s="116">
        <v>14.734525908</v>
      </c>
      <c r="R73" s="106">
        <v>12.181075293999999</v>
      </c>
      <c r="S73" s="106">
        <v>17.82324208</v>
      </c>
      <c r="T73" s="106">
        <v>2.2180659999999999E-32</v>
      </c>
      <c r="U73" s="107">
        <v>13.113435236999999</v>
      </c>
      <c r="V73" s="106">
        <v>11.247220910999999</v>
      </c>
      <c r="W73" s="106">
        <v>15.289304359999999</v>
      </c>
      <c r="X73" s="106">
        <v>3.1593706350000001</v>
      </c>
      <c r="Y73" s="106">
        <v>2.6118608651000002</v>
      </c>
      <c r="Z73" s="106">
        <v>3.8216518126999999</v>
      </c>
      <c r="AA73" s="118">
        <v>135</v>
      </c>
      <c r="AB73" s="118">
        <v>1259</v>
      </c>
      <c r="AC73" s="116">
        <v>12.053276482999999</v>
      </c>
      <c r="AD73" s="106">
        <v>9.8476556929000001</v>
      </c>
      <c r="AE73" s="106">
        <v>14.752899421</v>
      </c>
      <c r="AF73" s="106">
        <v>5.5018479999999999E-18</v>
      </c>
      <c r="AG73" s="107">
        <v>10.722795870000001</v>
      </c>
      <c r="AH73" s="106">
        <v>9.0583328301999995</v>
      </c>
      <c r="AI73" s="106">
        <v>12.693102959999999</v>
      </c>
      <c r="AJ73" s="106">
        <v>2.4379873939999999</v>
      </c>
      <c r="AK73" s="106">
        <v>1.9918617542999999</v>
      </c>
      <c r="AL73" s="106">
        <v>2.9840336662000002</v>
      </c>
      <c r="AM73" s="106">
        <v>0.12960329230000001</v>
      </c>
      <c r="AN73" s="106">
        <v>0.81802947429999995</v>
      </c>
      <c r="AO73" s="106">
        <v>0.63090998750000005</v>
      </c>
      <c r="AP73" s="106">
        <v>1.0606461048</v>
      </c>
      <c r="AQ73" s="106">
        <v>8.1588028E-3</v>
      </c>
      <c r="AR73" s="106">
        <v>0.72441830910000005</v>
      </c>
      <c r="AS73" s="106">
        <v>0.57050216350000005</v>
      </c>
      <c r="AT73" s="106">
        <v>0.9198595906</v>
      </c>
      <c r="AU73" s="104">
        <v>1</v>
      </c>
      <c r="AV73" s="104">
        <v>2</v>
      </c>
      <c r="AW73" s="104">
        <v>3</v>
      </c>
      <c r="AX73" s="104" t="s">
        <v>28</v>
      </c>
      <c r="AY73" s="104" t="s">
        <v>28</v>
      </c>
      <c r="AZ73" s="104" t="s">
        <v>28</v>
      </c>
      <c r="BA73" s="104" t="s">
        <v>28</v>
      </c>
      <c r="BB73" s="104" t="s">
        <v>28</v>
      </c>
      <c r="BC73" s="110" t="s">
        <v>230</v>
      </c>
      <c r="BD73" s="111">
        <v>220</v>
      </c>
      <c r="BE73" s="111">
        <v>163</v>
      </c>
      <c r="BF73" s="111">
        <v>135</v>
      </c>
    </row>
    <row r="74" spans="1:93" x14ac:dyDescent="0.3">
      <c r="A74" s="10"/>
      <c r="B74" t="s">
        <v>187</v>
      </c>
      <c r="C74" s="104">
        <v>111</v>
      </c>
      <c r="D74" s="118">
        <v>1165</v>
      </c>
      <c r="E74" s="116">
        <v>10.920429071999999</v>
      </c>
      <c r="F74" s="106">
        <v>8.7872335171000007</v>
      </c>
      <c r="G74" s="106">
        <v>13.571480818</v>
      </c>
      <c r="H74" s="106">
        <v>1.3281149999999999E-10</v>
      </c>
      <c r="I74" s="107">
        <v>9.5278969957000008</v>
      </c>
      <c r="J74" s="106">
        <v>7.9105117206999997</v>
      </c>
      <c r="K74" s="106">
        <v>11.475973283</v>
      </c>
      <c r="L74" s="106">
        <v>2.038739117</v>
      </c>
      <c r="M74" s="106">
        <v>1.6404920157</v>
      </c>
      <c r="N74" s="106">
        <v>2.5336649903000001</v>
      </c>
      <c r="O74" s="118">
        <v>86</v>
      </c>
      <c r="P74" s="118">
        <v>1079</v>
      </c>
      <c r="Q74" s="116">
        <v>8.9992384047999998</v>
      </c>
      <c r="R74" s="106">
        <v>7.0876150224999996</v>
      </c>
      <c r="S74" s="106">
        <v>11.426451861</v>
      </c>
      <c r="T74" s="106">
        <v>6.8452436999999993E-8</v>
      </c>
      <c r="U74" s="107">
        <v>7.9703429101000003</v>
      </c>
      <c r="V74" s="106">
        <v>6.4519290599000003</v>
      </c>
      <c r="W74" s="106">
        <v>9.8461042448999994</v>
      </c>
      <c r="X74" s="106">
        <v>1.9296127836000001</v>
      </c>
      <c r="Y74" s="106">
        <v>1.5197233296999999</v>
      </c>
      <c r="Z74" s="106">
        <v>2.4500548370000002</v>
      </c>
      <c r="AA74" s="118">
        <v>60</v>
      </c>
      <c r="AB74" s="118">
        <v>997</v>
      </c>
      <c r="AC74" s="116">
        <v>6.8399076491999997</v>
      </c>
      <c r="AD74" s="106">
        <v>5.1908808641000004</v>
      </c>
      <c r="AE74" s="106">
        <v>9.0127933724999991</v>
      </c>
      <c r="AF74" s="106">
        <v>2.1097088399999998E-2</v>
      </c>
      <c r="AG74" s="107">
        <v>6.0180541625000004</v>
      </c>
      <c r="AH74" s="106">
        <v>4.6726843595999998</v>
      </c>
      <c r="AI74" s="106">
        <v>7.7507858686000004</v>
      </c>
      <c r="AJ74" s="106">
        <v>1.3834917542</v>
      </c>
      <c r="AK74" s="106">
        <v>1.049947052</v>
      </c>
      <c r="AL74" s="106">
        <v>1.8229961503000001</v>
      </c>
      <c r="AM74" s="106">
        <v>0.1260277424</v>
      </c>
      <c r="AN74" s="106">
        <v>0.76005405589999997</v>
      </c>
      <c r="AO74" s="106">
        <v>0.53480957640000004</v>
      </c>
      <c r="AP74" s="106">
        <v>1.080164218</v>
      </c>
      <c r="AQ74" s="106">
        <v>0.21753819930000001</v>
      </c>
      <c r="AR74" s="106">
        <v>0.82407370120000001</v>
      </c>
      <c r="AS74" s="106">
        <v>0.60589515039999997</v>
      </c>
      <c r="AT74" s="106">
        <v>1.1208168024</v>
      </c>
      <c r="AU74" s="104">
        <v>1</v>
      </c>
      <c r="AV74" s="104">
        <v>2</v>
      </c>
      <c r="AW74" s="104" t="s">
        <v>28</v>
      </c>
      <c r="AX74" s="104" t="s">
        <v>28</v>
      </c>
      <c r="AY74" s="104" t="s">
        <v>28</v>
      </c>
      <c r="AZ74" s="104" t="s">
        <v>28</v>
      </c>
      <c r="BA74" s="104" t="s">
        <v>28</v>
      </c>
      <c r="BB74" s="104" t="s">
        <v>28</v>
      </c>
      <c r="BC74" s="110" t="s">
        <v>446</v>
      </c>
      <c r="BD74" s="111">
        <v>111</v>
      </c>
      <c r="BE74" s="111">
        <v>86</v>
      </c>
      <c r="BF74" s="111">
        <v>60</v>
      </c>
    </row>
    <row r="75" spans="1:93" x14ac:dyDescent="0.3">
      <c r="A75" s="10"/>
      <c r="B75" t="s">
        <v>189</v>
      </c>
      <c r="C75" s="104">
        <v>244</v>
      </c>
      <c r="D75" s="118">
        <v>1236</v>
      </c>
      <c r="E75" s="116">
        <v>22.524146971</v>
      </c>
      <c r="F75" s="106">
        <v>19.053879813999998</v>
      </c>
      <c r="G75" s="106">
        <v>26.626450976000001</v>
      </c>
      <c r="H75" s="106">
        <v>1.608121E-63</v>
      </c>
      <c r="I75" s="107">
        <v>19.741100324000001</v>
      </c>
      <c r="J75" s="106">
        <v>17.413206918</v>
      </c>
      <c r="K75" s="106">
        <v>22.380199341000001</v>
      </c>
      <c r="L75" s="106">
        <v>4.2050416885999997</v>
      </c>
      <c r="M75" s="106">
        <v>3.5571761740999999</v>
      </c>
      <c r="N75" s="106">
        <v>4.9709024060999996</v>
      </c>
      <c r="O75" s="118">
        <v>263</v>
      </c>
      <c r="P75" s="118">
        <v>1339</v>
      </c>
      <c r="Q75" s="116">
        <v>22.646025653999999</v>
      </c>
      <c r="R75" s="106">
        <v>19.230673420999999</v>
      </c>
      <c r="S75" s="106">
        <v>26.667941714000001</v>
      </c>
      <c r="T75" s="106">
        <v>4.8687149999999999E-80</v>
      </c>
      <c r="U75" s="107">
        <v>19.641523525</v>
      </c>
      <c r="V75" s="106">
        <v>17.405553392000002</v>
      </c>
      <c r="W75" s="106">
        <v>22.164733157000001</v>
      </c>
      <c r="X75" s="106">
        <v>4.8557509684999998</v>
      </c>
      <c r="Y75" s="106">
        <v>4.1234326285999998</v>
      </c>
      <c r="Z75" s="106">
        <v>5.7181284605</v>
      </c>
      <c r="AA75" s="118">
        <v>225</v>
      </c>
      <c r="AB75" s="118">
        <v>1313</v>
      </c>
      <c r="AC75" s="116">
        <v>19.651746035999999</v>
      </c>
      <c r="AD75" s="106">
        <v>16.570356032999999</v>
      </c>
      <c r="AE75" s="106">
        <v>23.306145112999999</v>
      </c>
      <c r="AF75" s="106">
        <v>1.2194399999999999E-56</v>
      </c>
      <c r="AG75" s="107">
        <v>17.136329018000001</v>
      </c>
      <c r="AH75" s="106">
        <v>15.037340106</v>
      </c>
      <c r="AI75" s="106">
        <v>19.528305545999999</v>
      </c>
      <c r="AJ75" s="106">
        <v>3.9749116495000001</v>
      </c>
      <c r="AK75" s="106">
        <v>3.3516462664</v>
      </c>
      <c r="AL75" s="106">
        <v>4.7140782068</v>
      </c>
      <c r="AM75" s="106">
        <v>0.19605368009999999</v>
      </c>
      <c r="AN75" s="106">
        <v>0.86777902389999995</v>
      </c>
      <c r="AO75" s="106">
        <v>0.69990515019999999</v>
      </c>
      <c r="AP75" s="106">
        <v>1.0759178355000001</v>
      </c>
      <c r="AQ75" s="106">
        <v>0.9602585186</v>
      </c>
      <c r="AR75" s="106">
        <v>1.0054110232</v>
      </c>
      <c r="AS75" s="106">
        <v>0.81312927150000003</v>
      </c>
      <c r="AT75" s="106">
        <v>1.2431618945</v>
      </c>
      <c r="AU75" s="104">
        <v>1</v>
      </c>
      <c r="AV75" s="104">
        <v>2</v>
      </c>
      <c r="AW75" s="104">
        <v>3</v>
      </c>
      <c r="AX75" s="104" t="s">
        <v>28</v>
      </c>
      <c r="AY75" s="104" t="s">
        <v>28</v>
      </c>
      <c r="AZ75" s="104" t="s">
        <v>28</v>
      </c>
      <c r="BA75" s="104" t="s">
        <v>28</v>
      </c>
      <c r="BB75" s="104" t="s">
        <v>28</v>
      </c>
      <c r="BC75" s="110" t="s">
        <v>230</v>
      </c>
      <c r="BD75" s="111">
        <v>244</v>
      </c>
      <c r="BE75" s="111">
        <v>263</v>
      </c>
      <c r="BF75" s="111">
        <v>225</v>
      </c>
      <c r="BQ75" s="52"/>
      <c r="CC75" s="4"/>
      <c r="CO75" s="4"/>
    </row>
    <row r="76" spans="1:93" x14ac:dyDescent="0.3">
      <c r="A76" s="10"/>
      <c r="B76" t="s">
        <v>190</v>
      </c>
      <c r="C76" s="104">
        <v>465</v>
      </c>
      <c r="D76" s="118">
        <v>3398</v>
      </c>
      <c r="E76" s="116">
        <v>15.793205631999999</v>
      </c>
      <c r="F76" s="106">
        <v>13.675428975999999</v>
      </c>
      <c r="G76" s="106">
        <v>18.238941139000001</v>
      </c>
      <c r="H76" s="106">
        <v>4.8512210000000002E-49</v>
      </c>
      <c r="I76" s="107">
        <v>13.684520306</v>
      </c>
      <c r="J76" s="106">
        <v>12.495569431</v>
      </c>
      <c r="K76" s="106">
        <v>14.986599613999999</v>
      </c>
      <c r="L76" s="106">
        <v>2.9484396529999999</v>
      </c>
      <c r="M76" s="106">
        <v>2.5530711119</v>
      </c>
      <c r="N76" s="106">
        <v>3.4050349584999999</v>
      </c>
      <c r="O76" s="118">
        <v>474</v>
      </c>
      <c r="P76" s="118">
        <v>3664</v>
      </c>
      <c r="Q76" s="116">
        <v>14.957243177000001</v>
      </c>
      <c r="R76" s="106">
        <v>12.966258049</v>
      </c>
      <c r="S76" s="106">
        <v>17.253946558999999</v>
      </c>
      <c r="T76" s="106">
        <v>1.5006489999999999E-57</v>
      </c>
      <c r="U76" s="107">
        <v>12.936681223000001</v>
      </c>
      <c r="V76" s="106">
        <v>11.822951143999999</v>
      </c>
      <c r="W76" s="106">
        <v>14.155325437</v>
      </c>
      <c r="X76" s="106">
        <v>3.2071255749000001</v>
      </c>
      <c r="Y76" s="106">
        <v>2.7802194099999999</v>
      </c>
      <c r="Z76" s="106">
        <v>3.6995837149000002</v>
      </c>
      <c r="AA76" s="118">
        <v>405</v>
      </c>
      <c r="AB76" s="118">
        <v>4157</v>
      </c>
      <c r="AC76" s="116">
        <v>11.214406065</v>
      </c>
      <c r="AD76" s="106">
        <v>9.6832839957000001</v>
      </c>
      <c r="AE76" s="106">
        <v>12.987629347</v>
      </c>
      <c r="AF76" s="106">
        <v>7.8154100000000001E-28</v>
      </c>
      <c r="AG76" s="107">
        <v>9.7426028385999999</v>
      </c>
      <c r="AH76" s="106">
        <v>8.8384977148000008</v>
      </c>
      <c r="AI76" s="106">
        <v>10.739190430000001</v>
      </c>
      <c r="AJ76" s="106">
        <v>2.2683110817999999</v>
      </c>
      <c r="AK76" s="106">
        <v>1.9586146844000001</v>
      </c>
      <c r="AL76" s="106">
        <v>2.6269767121999998</v>
      </c>
      <c r="AM76" s="106">
        <v>1.7017267E-3</v>
      </c>
      <c r="AN76" s="106">
        <v>0.74976424009999998</v>
      </c>
      <c r="AO76" s="106">
        <v>0.62632684380000003</v>
      </c>
      <c r="AP76" s="106">
        <v>0.89752885630000001</v>
      </c>
      <c r="AQ76" s="106">
        <v>0.54791530509999997</v>
      </c>
      <c r="AR76" s="106">
        <v>0.94706822199999996</v>
      </c>
      <c r="AS76" s="106">
        <v>0.79312570540000005</v>
      </c>
      <c r="AT76" s="106">
        <v>1.1308903631</v>
      </c>
      <c r="AU76" s="104">
        <v>1</v>
      </c>
      <c r="AV76" s="104">
        <v>2</v>
      </c>
      <c r="AW76" s="104">
        <v>3</v>
      </c>
      <c r="AX76" s="104" t="s">
        <v>28</v>
      </c>
      <c r="AY76" s="104" t="s">
        <v>228</v>
      </c>
      <c r="AZ76" s="104" t="s">
        <v>28</v>
      </c>
      <c r="BA76" s="104" t="s">
        <v>28</v>
      </c>
      <c r="BB76" s="104" t="s">
        <v>28</v>
      </c>
      <c r="BC76" s="110" t="s">
        <v>234</v>
      </c>
      <c r="BD76" s="111">
        <v>465</v>
      </c>
      <c r="BE76" s="111">
        <v>474</v>
      </c>
      <c r="BF76" s="111">
        <v>405</v>
      </c>
      <c r="BQ76" s="52"/>
      <c r="CC76" s="4"/>
      <c r="CO76" s="4"/>
    </row>
    <row r="77" spans="1:93" x14ac:dyDescent="0.3">
      <c r="A77" s="10"/>
      <c r="B77" t="s">
        <v>193</v>
      </c>
      <c r="C77" s="104">
        <v>458</v>
      </c>
      <c r="D77" s="118">
        <v>4029</v>
      </c>
      <c r="E77" s="116">
        <v>12.616092344</v>
      </c>
      <c r="F77" s="106">
        <v>10.922787412</v>
      </c>
      <c r="G77" s="106">
        <v>14.571901842999999</v>
      </c>
      <c r="H77" s="106">
        <v>2.2908060000000002E-31</v>
      </c>
      <c r="I77" s="107">
        <v>11.367585009000001</v>
      </c>
      <c r="J77" s="106">
        <v>10.372756299000001</v>
      </c>
      <c r="K77" s="106">
        <v>12.457825596999999</v>
      </c>
      <c r="L77" s="106">
        <v>2.3553031472999999</v>
      </c>
      <c r="M77" s="106">
        <v>2.0391793963999998</v>
      </c>
      <c r="N77" s="106">
        <v>2.7204339773999999</v>
      </c>
      <c r="O77" s="118">
        <v>510</v>
      </c>
      <c r="P77" s="118">
        <v>4285</v>
      </c>
      <c r="Q77" s="116">
        <v>13.585092406999999</v>
      </c>
      <c r="R77" s="106">
        <v>11.810727877</v>
      </c>
      <c r="S77" s="106">
        <v>15.626025561000001</v>
      </c>
      <c r="T77" s="106">
        <v>1.1253720000000001E-50</v>
      </c>
      <c r="U77" s="107">
        <v>11.901983663999999</v>
      </c>
      <c r="V77" s="106">
        <v>10.912581794999999</v>
      </c>
      <c r="W77" s="106">
        <v>12.981090799</v>
      </c>
      <c r="X77" s="106">
        <v>2.9129096036000002</v>
      </c>
      <c r="Y77" s="106">
        <v>2.5324511330999999</v>
      </c>
      <c r="Z77" s="106">
        <v>3.3505256025999999</v>
      </c>
      <c r="AA77" s="118">
        <v>511</v>
      </c>
      <c r="AB77" s="118">
        <v>4653</v>
      </c>
      <c r="AC77" s="116">
        <v>12.584131283</v>
      </c>
      <c r="AD77" s="106">
        <v>10.952115085000001</v>
      </c>
      <c r="AE77" s="106">
        <v>14.459340403000001</v>
      </c>
      <c r="AF77" s="106">
        <v>1.1024780000000001E-39</v>
      </c>
      <c r="AG77" s="107">
        <v>10.982162045999999</v>
      </c>
      <c r="AH77" s="106">
        <v>10.070079711</v>
      </c>
      <c r="AI77" s="106">
        <v>11.976854868</v>
      </c>
      <c r="AJ77" s="106">
        <v>2.5453621243</v>
      </c>
      <c r="AK77" s="106">
        <v>2.2152581129</v>
      </c>
      <c r="AL77" s="106">
        <v>2.9246561861</v>
      </c>
      <c r="AM77" s="106">
        <v>0.38077680110000001</v>
      </c>
      <c r="AN77" s="106">
        <v>0.92631915239999996</v>
      </c>
      <c r="AO77" s="106">
        <v>0.78060329579999999</v>
      </c>
      <c r="AP77" s="106">
        <v>1.0992359073</v>
      </c>
      <c r="AQ77" s="106">
        <v>0.40774131180000001</v>
      </c>
      <c r="AR77" s="106">
        <v>1.0768066717</v>
      </c>
      <c r="AS77" s="106">
        <v>0.90375936059999995</v>
      </c>
      <c r="AT77" s="106">
        <v>1.2829882144</v>
      </c>
      <c r="AU77" s="104">
        <v>1</v>
      </c>
      <c r="AV77" s="104">
        <v>2</v>
      </c>
      <c r="AW77" s="104">
        <v>3</v>
      </c>
      <c r="AX77" s="104" t="s">
        <v>28</v>
      </c>
      <c r="AY77" s="104" t="s">
        <v>28</v>
      </c>
      <c r="AZ77" s="104" t="s">
        <v>28</v>
      </c>
      <c r="BA77" s="104" t="s">
        <v>28</v>
      </c>
      <c r="BB77" s="104" t="s">
        <v>28</v>
      </c>
      <c r="BC77" s="110" t="s">
        <v>230</v>
      </c>
      <c r="BD77" s="111">
        <v>458</v>
      </c>
      <c r="BE77" s="111">
        <v>510</v>
      </c>
      <c r="BF77" s="111">
        <v>511</v>
      </c>
    </row>
    <row r="78" spans="1:93" x14ac:dyDescent="0.3">
      <c r="A78" s="10"/>
      <c r="B78" t="s">
        <v>191</v>
      </c>
      <c r="C78" s="104">
        <v>231</v>
      </c>
      <c r="D78" s="118">
        <v>2865</v>
      </c>
      <c r="E78" s="116">
        <v>9.3830802130999995</v>
      </c>
      <c r="F78" s="106">
        <v>7.9041890668999999</v>
      </c>
      <c r="G78" s="106">
        <v>11.138675143</v>
      </c>
      <c r="H78" s="106">
        <v>1.4917049999999999E-10</v>
      </c>
      <c r="I78" s="107">
        <v>8.0628272250999995</v>
      </c>
      <c r="J78" s="106">
        <v>7.0873259029</v>
      </c>
      <c r="K78" s="106">
        <v>9.1725967950000005</v>
      </c>
      <c r="L78" s="106">
        <v>1.7517308653000001</v>
      </c>
      <c r="M78" s="106">
        <v>1.4756361066000001</v>
      </c>
      <c r="N78" s="106">
        <v>2.0794835600999999</v>
      </c>
      <c r="O78" s="118">
        <v>202</v>
      </c>
      <c r="P78" s="118">
        <v>3050</v>
      </c>
      <c r="Q78" s="116">
        <v>7.6689463748</v>
      </c>
      <c r="R78" s="106">
        <v>6.4194710412999996</v>
      </c>
      <c r="S78" s="106">
        <v>9.1616175416000001</v>
      </c>
      <c r="T78" s="106">
        <v>4.2232780000000001E-8</v>
      </c>
      <c r="U78" s="107">
        <v>6.6229508196999998</v>
      </c>
      <c r="V78" s="106">
        <v>5.7698058342999996</v>
      </c>
      <c r="W78" s="106">
        <v>7.6022450008</v>
      </c>
      <c r="X78" s="106">
        <v>1.6443721453</v>
      </c>
      <c r="Y78" s="106">
        <v>1.3764601879</v>
      </c>
      <c r="Z78" s="106">
        <v>1.9644300475000001</v>
      </c>
      <c r="AA78" s="118">
        <v>339</v>
      </c>
      <c r="AB78" s="118">
        <v>3239</v>
      </c>
      <c r="AC78" s="116">
        <v>12.196031494</v>
      </c>
      <c r="AD78" s="106">
        <v>10.461435657000001</v>
      </c>
      <c r="AE78" s="106">
        <v>14.218238210999999</v>
      </c>
      <c r="AF78" s="106">
        <v>8.7207470000000007E-31</v>
      </c>
      <c r="AG78" s="107">
        <v>10.46619327</v>
      </c>
      <c r="AH78" s="106">
        <v>9.4093111111999992</v>
      </c>
      <c r="AI78" s="106">
        <v>11.641787614</v>
      </c>
      <c r="AJ78" s="106">
        <v>2.4668621085</v>
      </c>
      <c r="AK78" s="106">
        <v>2.1160095589000001</v>
      </c>
      <c r="AL78" s="106">
        <v>2.8758890227</v>
      </c>
      <c r="AM78" s="106">
        <v>2.0462399999999999E-5</v>
      </c>
      <c r="AN78" s="106">
        <v>1.5903138316000001</v>
      </c>
      <c r="AO78" s="106">
        <v>1.2846322750000001</v>
      </c>
      <c r="AP78" s="106">
        <v>1.9687331016</v>
      </c>
      <c r="AQ78" s="106">
        <v>8.1076081100000003E-2</v>
      </c>
      <c r="AR78" s="106">
        <v>0.81731651019999996</v>
      </c>
      <c r="AS78" s="106">
        <v>0.65156610839999995</v>
      </c>
      <c r="AT78" s="106">
        <v>1.0252317751</v>
      </c>
      <c r="AU78" s="104">
        <v>1</v>
      </c>
      <c r="AV78" s="104">
        <v>2</v>
      </c>
      <c r="AW78" s="104">
        <v>3</v>
      </c>
      <c r="AX78" s="104" t="s">
        <v>28</v>
      </c>
      <c r="AY78" s="104" t="s">
        <v>228</v>
      </c>
      <c r="AZ78" s="104" t="s">
        <v>28</v>
      </c>
      <c r="BA78" s="104" t="s">
        <v>28</v>
      </c>
      <c r="BB78" s="104" t="s">
        <v>28</v>
      </c>
      <c r="BC78" s="110" t="s">
        <v>234</v>
      </c>
      <c r="BD78" s="111">
        <v>231</v>
      </c>
      <c r="BE78" s="111">
        <v>202</v>
      </c>
      <c r="BF78" s="111">
        <v>339</v>
      </c>
      <c r="BQ78" s="52"/>
      <c r="CO78" s="4"/>
    </row>
    <row r="79" spans="1:93" x14ac:dyDescent="0.3">
      <c r="A79" s="10"/>
      <c r="B79" t="s">
        <v>192</v>
      </c>
      <c r="C79" s="104">
        <v>360</v>
      </c>
      <c r="D79" s="118">
        <v>2992</v>
      </c>
      <c r="E79" s="116">
        <v>13.442262102999999</v>
      </c>
      <c r="F79" s="106">
        <v>11.54118615</v>
      </c>
      <c r="G79" s="106">
        <v>15.656485225000001</v>
      </c>
      <c r="H79" s="106">
        <v>2.839005E-32</v>
      </c>
      <c r="I79" s="107">
        <v>12.032085561000001</v>
      </c>
      <c r="J79" s="106">
        <v>10.851222064</v>
      </c>
      <c r="K79" s="106">
        <v>13.341454271</v>
      </c>
      <c r="L79" s="106">
        <v>2.5095410984000002</v>
      </c>
      <c r="M79" s="106">
        <v>2.1546284953999999</v>
      </c>
      <c r="N79" s="106">
        <v>2.9229152675000001</v>
      </c>
      <c r="O79" s="118">
        <v>396</v>
      </c>
      <c r="P79" s="118">
        <v>3135</v>
      </c>
      <c r="Q79" s="116">
        <v>14.252830418</v>
      </c>
      <c r="R79" s="106">
        <v>12.285073363</v>
      </c>
      <c r="S79" s="106">
        <v>16.535772227999999</v>
      </c>
      <c r="T79" s="106">
        <v>3.7075790000000001E-49</v>
      </c>
      <c r="U79" s="107">
        <v>12.631578947</v>
      </c>
      <c r="V79" s="106">
        <v>11.446775196999999</v>
      </c>
      <c r="W79" s="106">
        <v>13.939016357</v>
      </c>
      <c r="X79" s="106">
        <v>3.0560856975999999</v>
      </c>
      <c r="Y79" s="106">
        <v>2.6341600859000001</v>
      </c>
      <c r="Z79" s="106">
        <v>3.5455930872999999</v>
      </c>
      <c r="AA79" s="118">
        <v>401</v>
      </c>
      <c r="AB79" s="118">
        <v>3357</v>
      </c>
      <c r="AC79" s="116">
        <v>13.518380630999999</v>
      </c>
      <c r="AD79" s="106">
        <v>11.668097627</v>
      </c>
      <c r="AE79" s="106">
        <v>15.662074549</v>
      </c>
      <c r="AF79" s="106">
        <v>6.5471159999999995E-41</v>
      </c>
      <c r="AG79" s="107">
        <v>11.945189157</v>
      </c>
      <c r="AH79" s="106">
        <v>10.831436419999999</v>
      </c>
      <c r="AI79" s="106">
        <v>13.173464577000001</v>
      </c>
      <c r="AJ79" s="106">
        <v>2.7343305043999999</v>
      </c>
      <c r="AK79" s="106">
        <v>2.3600781885000002</v>
      </c>
      <c r="AL79" s="106">
        <v>3.1679303440000002</v>
      </c>
      <c r="AM79" s="106">
        <v>0.57465458530000002</v>
      </c>
      <c r="AN79" s="106">
        <v>0.94846989920000002</v>
      </c>
      <c r="AO79" s="106">
        <v>0.78846206730000001</v>
      </c>
      <c r="AP79" s="106">
        <v>1.1409491808000001</v>
      </c>
      <c r="AQ79" s="106">
        <v>0.5433118643</v>
      </c>
      <c r="AR79" s="106">
        <v>1.0602999933999999</v>
      </c>
      <c r="AS79" s="106">
        <v>0.87787096350000005</v>
      </c>
      <c r="AT79" s="106">
        <v>1.2806393225999999</v>
      </c>
      <c r="AU79" s="104">
        <v>1</v>
      </c>
      <c r="AV79" s="104">
        <v>2</v>
      </c>
      <c r="AW79" s="104">
        <v>3</v>
      </c>
      <c r="AX79" s="104" t="s">
        <v>28</v>
      </c>
      <c r="AY79" s="104" t="s">
        <v>28</v>
      </c>
      <c r="AZ79" s="104" t="s">
        <v>28</v>
      </c>
      <c r="BA79" s="104" t="s">
        <v>28</v>
      </c>
      <c r="BB79" s="104" t="s">
        <v>28</v>
      </c>
      <c r="BC79" s="110" t="s">
        <v>230</v>
      </c>
      <c r="BD79" s="111">
        <v>360</v>
      </c>
      <c r="BE79" s="111">
        <v>396</v>
      </c>
      <c r="BF79" s="111">
        <v>401</v>
      </c>
      <c r="BQ79" s="52"/>
      <c r="CC79" s="4"/>
      <c r="CO79" s="4"/>
    </row>
    <row r="80" spans="1:93" x14ac:dyDescent="0.3">
      <c r="A80" s="10"/>
      <c r="B80" t="s">
        <v>148</v>
      </c>
      <c r="C80" s="104">
        <v>320</v>
      </c>
      <c r="D80" s="118">
        <v>2452</v>
      </c>
      <c r="E80" s="116">
        <v>15.582492131</v>
      </c>
      <c r="F80" s="106">
        <v>13.303766338999999</v>
      </c>
      <c r="G80" s="106">
        <v>18.251527787000001</v>
      </c>
      <c r="H80" s="106">
        <v>5.2949609999999998E-40</v>
      </c>
      <c r="I80" s="107">
        <v>13.050570962</v>
      </c>
      <c r="J80" s="106">
        <v>11.696229993999999</v>
      </c>
      <c r="K80" s="106">
        <v>14.561735066000001</v>
      </c>
      <c r="L80" s="106">
        <v>2.9091014680999998</v>
      </c>
      <c r="M80" s="106">
        <v>2.4836852708000001</v>
      </c>
      <c r="N80" s="106">
        <v>3.4073847645000002</v>
      </c>
      <c r="O80" s="118">
        <v>390</v>
      </c>
      <c r="P80" s="118">
        <v>2531</v>
      </c>
      <c r="Q80" s="116">
        <v>18.515470893</v>
      </c>
      <c r="R80" s="106">
        <v>15.935793039</v>
      </c>
      <c r="S80" s="106">
        <v>21.512745649999999</v>
      </c>
      <c r="T80" s="106">
        <v>1.5933719999999999E-72</v>
      </c>
      <c r="U80" s="107">
        <v>15.408929277</v>
      </c>
      <c r="V80" s="106">
        <v>13.953083597999999</v>
      </c>
      <c r="W80" s="106">
        <v>17.016675905</v>
      </c>
      <c r="X80" s="106">
        <v>3.9700792137000001</v>
      </c>
      <c r="Y80" s="106">
        <v>3.4169458107000001</v>
      </c>
      <c r="Z80" s="106">
        <v>4.6127535631000001</v>
      </c>
      <c r="AA80" s="118">
        <v>406</v>
      </c>
      <c r="AB80" s="118">
        <v>2584</v>
      </c>
      <c r="AC80" s="116">
        <v>18.827199955000001</v>
      </c>
      <c r="AD80" s="106">
        <v>16.245822920999998</v>
      </c>
      <c r="AE80" s="106">
        <v>21.818744417000001</v>
      </c>
      <c r="AF80" s="106">
        <v>1.1696949999999999E-70</v>
      </c>
      <c r="AG80" s="107">
        <v>15.712074303</v>
      </c>
      <c r="AH80" s="106">
        <v>14.255718171</v>
      </c>
      <c r="AI80" s="106">
        <v>17.317210957</v>
      </c>
      <c r="AJ80" s="106">
        <v>3.8081326866</v>
      </c>
      <c r="AK80" s="106">
        <v>3.2860037304</v>
      </c>
      <c r="AL80" s="106">
        <v>4.4132252269999999</v>
      </c>
      <c r="AM80" s="106">
        <v>0.86048342229999997</v>
      </c>
      <c r="AN80" s="106">
        <v>1.0168361400999999</v>
      </c>
      <c r="AO80" s="106">
        <v>0.84409665040000004</v>
      </c>
      <c r="AP80" s="106">
        <v>1.2249257657999999</v>
      </c>
      <c r="AQ80" s="106">
        <v>8.2254840699999998E-2</v>
      </c>
      <c r="AR80" s="106">
        <v>1.1882227013</v>
      </c>
      <c r="AS80" s="106">
        <v>0.97818833979999997</v>
      </c>
      <c r="AT80" s="106">
        <v>1.4433551603000001</v>
      </c>
      <c r="AU80" s="104">
        <v>1</v>
      </c>
      <c r="AV80" s="104">
        <v>2</v>
      </c>
      <c r="AW80" s="104">
        <v>3</v>
      </c>
      <c r="AX80" s="104" t="s">
        <v>28</v>
      </c>
      <c r="AY80" s="104" t="s">
        <v>28</v>
      </c>
      <c r="AZ80" s="104" t="s">
        <v>28</v>
      </c>
      <c r="BA80" s="104" t="s">
        <v>28</v>
      </c>
      <c r="BB80" s="104" t="s">
        <v>28</v>
      </c>
      <c r="BC80" s="110" t="s">
        <v>230</v>
      </c>
      <c r="BD80" s="111">
        <v>320</v>
      </c>
      <c r="BE80" s="111">
        <v>390</v>
      </c>
      <c r="BF80" s="111">
        <v>406</v>
      </c>
    </row>
    <row r="81" spans="1:93" x14ac:dyDescent="0.3">
      <c r="A81" s="10"/>
      <c r="B81" t="s">
        <v>195</v>
      </c>
      <c r="C81" s="104">
        <v>117</v>
      </c>
      <c r="D81" s="118">
        <v>1195</v>
      </c>
      <c r="E81" s="116">
        <v>11.62550529</v>
      </c>
      <c r="F81" s="106">
        <v>9.3602725875000008</v>
      </c>
      <c r="G81" s="106">
        <v>14.438935618</v>
      </c>
      <c r="H81" s="106">
        <v>2.4215779999999999E-12</v>
      </c>
      <c r="I81" s="107">
        <v>9.7907949790999993</v>
      </c>
      <c r="J81" s="106">
        <v>8.1681620636000005</v>
      </c>
      <c r="K81" s="106">
        <v>11.73576939</v>
      </c>
      <c r="L81" s="106">
        <v>2.1703700682</v>
      </c>
      <c r="M81" s="106">
        <v>1.7474729009000001</v>
      </c>
      <c r="N81" s="106">
        <v>2.6956104614999998</v>
      </c>
      <c r="O81" s="118">
        <v>151</v>
      </c>
      <c r="P81" s="118">
        <v>1358</v>
      </c>
      <c r="Q81" s="116">
        <v>13.068768062</v>
      </c>
      <c r="R81" s="106">
        <v>10.714966207</v>
      </c>
      <c r="S81" s="106">
        <v>15.939639505000001</v>
      </c>
      <c r="T81" s="106">
        <v>2.7048309999999999E-24</v>
      </c>
      <c r="U81" s="107">
        <v>11.119293078</v>
      </c>
      <c r="V81" s="106">
        <v>9.4799790624</v>
      </c>
      <c r="W81" s="106">
        <v>13.042083505000001</v>
      </c>
      <c r="X81" s="106">
        <v>2.8021995622000002</v>
      </c>
      <c r="Y81" s="106">
        <v>2.2974983925000001</v>
      </c>
      <c r="Z81" s="106">
        <v>3.4177705681999999</v>
      </c>
      <c r="AA81" s="118">
        <v>174</v>
      </c>
      <c r="AB81" s="118">
        <v>1449</v>
      </c>
      <c r="AC81" s="116">
        <v>14.063602271000001</v>
      </c>
      <c r="AD81" s="106">
        <v>11.65361564</v>
      </c>
      <c r="AE81" s="106">
        <v>16.971978049000001</v>
      </c>
      <c r="AF81" s="106">
        <v>1.1467840000000001E-27</v>
      </c>
      <c r="AG81" s="107">
        <v>12.008281573</v>
      </c>
      <c r="AH81" s="106">
        <v>10.350264311</v>
      </c>
      <c r="AI81" s="106">
        <v>13.931897971</v>
      </c>
      <c r="AJ81" s="106">
        <v>2.8446111809999999</v>
      </c>
      <c r="AK81" s="106">
        <v>2.3571489517000002</v>
      </c>
      <c r="AL81" s="106">
        <v>3.4328813906</v>
      </c>
      <c r="AM81" s="106">
        <v>0.5731988723</v>
      </c>
      <c r="AN81" s="106">
        <v>1.0761230288999999</v>
      </c>
      <c r="AO81" s="106">
        <v>0.8336998095</v>
      </c>
      <c r="AP81" s="106">
        <v>1.3890380687999999</v>
      </c>
      <c r="AQ81" s="106">
        <v>0.40760431219999999</v>
      </c>
      <c r="AR81" s="106">
        <v>1.1241462401</v>
      </c>
      <c r="AS81" s="106">
        <v>0.85219070760000004</v>
      </c>
      <c r="AT81" s="106">
        <v>1.4828896372</v>
      </c>
      <c r="AU81" s="104">
        <v>1</v>
      </c>
      <c r="AV81" s="104">
        <v>2</v>
      </c>
      <c r="AW81" s="104">
        <v>3</v>
      </c>
      <c r="AX81" s="104" t="s">
        <v>28</v>
      </c>
      <c r="AY81" s="104" t="s">
        <v>28</v>
      </c>
      <c r="AZ81" s="104" t="s">
        <v>28</v>
      </c>
      <c r="BA81" s="104" t="s">
        <v>28</v>
      </c>
      <c r="BB81" s="104" t="s">
        <v>28</v>
      </c>
      <c r="BC81" s="110" t="s">
        <v>230</v>
      </c>
      <c r="BD81" s="111">
        <v>117</v>
      </c>
      <c r="BE81" s="111">
        <v>151</v>
      </c>
      <c r="BF81" s="111">
        <v>174</v>
      </c>
      <c r="BQ81" s="52"/>
      <c r="CC81" s="4"/>
      <c r="CO81" s="4"/>
    </row>
    <row r="82" spans="1:93" x14ac:dyDescent="0.3">
      <c r="A82" s="10"/>
      <c r="B82" t="s">
        <v>194</v>
      </c>
      <c r="C82" s="104">
        <v>409</v>
      </c>
      <c r="D82" s="118">
        <v>5573</v>
      </c>
      <c r="E82" s="116">
        <v>8.0865583923000006</v>
      </c>
      <c r="F82" s="106">
        <v>6.9674271734</v>
      </c>
      <c r="G82" s="106">
        <v>9.3854481727000003</v>
      </c>
      <c r="H82" s="106">
        <v>5.9688229999999999E-8</v>
      </c>
      <c r="I82" s="107">
        <v>7.3389556791999997</v>
      </c>
      <c r="J82" s="106">
        <v>6.6610862557999999</v>
      </c>
      <c r="K82" s="106">
        <v>8.0858088894000009</v>
      </c>
      <c r="L82" s="106">
        <v>1.5096827063</v>
      </c>
      <c r="M82" s="106">
        <v>1.3007516672999999</v>
      </c>
      <c r="N82" s="106">
        <v>1.7521729406</v>
      </c>
      <c r="O82" s="118">
        <v>565</v>
      </c>
      <c r="P82" s="118">
        <v>6293</v>
      </c>
      <c r="Q82" s="116">
        <v>10.049004489</v>
      </c>
      <c r="R82" s="106">
        <v>8.7484110329</v>
      </c>
      <c r="S82" s="106">
        <v>11.542952295999999</v>
      </c>
      <c r="T82" s="106">
        <v>1.8801739999999998E-27</v>
      </c>
      <c r="U82" s="107">
        <v>8.9782297790999994</v>
      </c>
      <c r="V82" s="106">
        <v>8.2676179216999994</v>
      </c>
      <c r="W82" s="106">
        <v>9.7499195935999996</v>
      </c>
      <c r="X82" s="106">
        <v>2.1547031706999999</v>
      </c>
      <c r="Y82" s="106">
        <v>1.8758304877</v>
      </c>
      <c r="Z82" s="106">
        <v>2.4750348094999999</v>
      </c>
      <c r="AA82" s="118">
        <v>786</v>
      </c>
      <c r="AB82" s="118">
        <v>6836</v>
      </c>
      <c r="AC82" s="116">
        <v>13.489667066000001</v>
      </c>
      <c r="AD82" s="106">
        <v>11.848752674</v>
      </c>
      <c r="AE82" s="106">
        <v>15.357829011</v>
      </c>
      <c r="AF82" s="106">
        <v>5.7447199999999999E-52</v>
      </c>
      <c r="AG82" s="107">
        <v>11.497952019</v>
      </c>
      <c r="AH82" s="106">
        <v>10.72158859</v>
      </c>
      <c r="AI82" s="106">
        <v>12.330532879</v>
      </c>
      <c r="AJ82" s="106">
        <v>2.7285226803999998</v>
      </c>
      <c r="AK82" s="106">
        <v>2.3966188526000001</v>
      </c>
      <c r="AL82" s="106">
        <v>3.1063913268999999</v>
      </c>
      <c r="AM82" s="106">
        <v>3.858609E-4</v>
      </c>
      <c r="AN82" s="106">
        <v>1.3423884009</v>
      </c>
      <c r="AO82" s="106">
        <v>1.1409530264000001</v>
      </c>
      <c r="AP82" s="106">
        <v>1.5793872115000001</v>
      </c>
      <c r="AQ82" s="106">
        <v>1.6795098200000001E-2</v>
      </c>
      <c r="AR82" s="106">
        <v>1.2426800131</v>
      </c>
      <c r="AS82" s="106">
        <v>1.0399580852999999</v>
      </c>
      <c r="AT82" s="106">
        <v>1.4849190912000001</v>
      </c>
      <c r="AU82" s="104">
        <v>1</v>
      </c>
      <c r="AV82" s="104">
        <v>2</v>
      </c>
      <c r="AW82" s="104">
        <v>3</v>
      </c>
      <c r="AX82" s="104" t="s">
        <v>28</v>
      </c>
      <c r="AY82" s="104" t="s">
        <v>228</v>
      </c>
      <c r="AZ82" s="104" t="s">
        <v>28</v>
      </c>
      <c r="BA82" s="104" t="s">
        <v>28</v>
      </c>
      <c r="BB82" s="104" t="s">
        <v>28</v>
      </c>
      <c r="BC82" s="110" t="s">
        <v>234</v>
      </c>
      <c r="BD82" s="111">
        <v>409</v>
      </c>
      <c r="BE82" s="111">
        <v>565</v>
      </c>
      <c r="BF82" s="111">
        <v>786</v>
      </c>
      <c r="BQ82" s="52"/>
      <c r="CC82" s="4"/>
      <c r="CO82" s="4"/>
    </row>
    <row r="83" spans="1:93" x14ac:dyDescent="0.3">
      <c r="A83" s="10"/>
      <c r="B83" t="s">
        <v>196</v>
      </c>
      <c r="C83" s="104">
        <v>433</v>
      </c>
      <c r="D83" s="118">
        <v>2434</v>
      </c>
      <c r="E83" s="116">
        <v>20.529584626999998</v>
      </c>
      <c r="F83" s="106">
        <v>17.724529866000001</v>
      </c>
      <c r="G83" s="106">
        <v>23.778562711999999</v>
      </c>
      <c r="H83" s="106">
        <v>7.6735399999999996E-72</v>
      </c>
      <c r="I83" s="107">
        <v>17.789646672</v>
      </c>
      <c r="J83" s="106">
        <v>16.190534515</v>
      </c>
      <c r="K83" s="106">
        <v>19.546700476000002</v>
      </c>
      <c r="L83" s="106">
        <v>3.8326760750000002</v>
      </c>
      <c r="M83" s="106">
        <v>3.3089993192999998</v>
      </c>
      <c r="N83" s="106">
        <v>4.4392290472999996</v>
      </c>
      <c r="O83" s="118">
        <v>416</v>
      </c>
      <c r="P83" s="118">
        <v>2523</v>
      </c>
      <c r="Q83" s="116">
        <v>19.339572213</v>
      </c>
      <c r="R83" s="106">
        <v>16.694445235</v>
      </c>
      <c r="S83" s="106">
        <v>22.403802468999999</v>
      </c>
      <c r="T83" s="106">
        <v>4.0834279999999998E-80</v>
      </c>
      <c r="U83" s="107">
        <v>16.48830757</v>
      </c>
      <c r="V83" s="106">
        <v>14.97760907</v>
      </c>
      <c r="W83" s="106">
        <v>18.151380855999999</v>
      </c>
      <c r="X83" s="106">
        <v>4.1467826602000004</v>
      </c>
      <c r="Y83" s="106">
        <v>3.5796156843000002</v>
      </c>
      <c r="Z83" s="106">
        <v>4.8038135786999998</v>
      </c>
      <c r="AA83" s="118">
        <v>353</v>
      </c>
      <c r="AB83" s="118">
        <v>2708</v>
      </c>
      <c r="AC83" s="116">
        <v>15.51104057</v>
      </c>
      <c r="AD83" s="106">
        <v>13.3196238</v>
      </c>
      <c r="AE83" s="106">
        <v>18.063001115999999</v>
      </c>
      <c r="AF83" s="106">
        <v>5.3147150000000001E-49</v>
      </c>
      <c r="AG83" s="107">
        <v>13.035450516999999</v>
      </c>
      <c r="AH83" s="106">
        <v>11.744138345</v>
      </c>
      <c r="AI83" s="106">
        <v>14.468747317</v>
      </c>
      <c r="AJ83" s="106">
        <v>3.1373810623999998</v>
      </c>
      <c r="AK83" s="106">
        <v>2.6941284358000002</v>
      </c>
      <c r="AL83" s="106">
        <v>3.6535600159000001</v>
      </c>
      <c r="AM83" s="106">
        <v>2.1258345200000001E-2</v>
      </c>
      <c r="AN83" s="106">
        <v>0.80203638420000001</v>
      </c>
      <c r="AO83" s="106">
        <v>0.66477014800000001</v>
      </c>
      <c r="AP83" s="106">
        <v>0.96764628119999996</v>
      </c>
      <c r="AQ83" s="106">
        <v>0.52282314080000003</v>
      </c>
      <c r="AR83" s="106">
        <v>0.94203426729999995</v>
      </c>
      <c r="AS83" s="106">
        <v>0.78437384759999995</v>
      </c>
      <c r="AT83" s="106">
        <v>1.131384688</v>
      </c>
      <c r="AU83" s="104">
        <v>1</v>
      </c>
      <c r="AV83" s="104">
        <v>2</v>
      </c>
      <c r="AW83" s="104">
        <v>3</v>
      </c>
      <c r="AX83" s="104" t="s">
        <v>28</v>
      </c>
      <c r="AY83" s="104" t="s">
        <v>28</v>
      </c>
      <c r="AZ83" s="104" t="s">
        <v>28</v>
      </c>
      <c r="BA83" s="104" t="s">
        <v>28</v>
      </c>
      <c r="BB83" s="104" t="s">
        <v>28</v>
      </c>
      <c r="BC83" s="110" t="s">
        <v>230</v>
      </c>
      <c r="BD83" s="111">
        <v>433</v>
      </c>
      <c r="BE83" s="111">
        <v>416</v>
      </c>
      <c r="BF83" s="111">
        <v>353</v>
      </c>
      <c r="BQ83" s="52"/>
      <c r="CC83" s="4"/>
      <c r="CO83" s="4"/>
    </row>
    <row r="84" spans="1:93" s="3" customFormat="1" x14ac:dyDescent="0.3">
      <c r="A84" s="10" t="s">
        <v>235</v>
      </c>
      <c r="B84" s="3" t="s">
        <v>98</v>
      </c>
      <c r="C84" s="114">
        <v>1111</v>
      </c>
      <c r="D84" s="117">
        <v>35494</v>
      </c>
      <c r="E84" s="113">
        <v>3.4158202235999999</v>
      </c>
      <c r="F84" s="112">
        <v>3.031977344</v>
      </c>
      <c r="G84" s="112">
        <v>3.8482569215</v>
      </c>
      <c r="H84" s="112">
        <v>1.3913289999999999E-13</v>
      </c>
      <c r="I84" s="115">
        <v>3.1301064968999999</v>
      </c>
      <c r="J84" s="112">
        <v>2.9513573076999999</v>
      </c>
      <c r="K84" s="112">
        <v>3.3196816449000002</v>
      </c>
      <c r="L84" s="112">
        <v>0.63770079550000003</v>
      </c>
      <c r="M84" s="112">
        <v>0.56604102020000002</v>
      </c>
      <c r="N84" s="112">
        <v>0.71843256950000001</v>
      </c>
      <c r="O84" s="117">
        <v>1048</v>
      </c>
      <c r="P84" s="117">
        <v>49096</v>
      </c>
      <c r="Q84" s="113">
        <v>2.3850345170999998</v>
      </c>
      <c r="R84" s="112">
        <v>2.1141468790000002</v>
      </c>
      <c r="S84" s="112">
        <v>2.6906312444</v>
      </c>
      <c r="T84" s="112">
        <v>1.1279130000000001E-27</v>
      </c>
      <c r="U84" s="115">
        <v>2.1345934496000001</v>
      </c>
      <c r="V84" s="112">
        <v>2.0091921324999999</v>
      </c>
      <c r="W84" s="112">
        <v>2.2678215394999999</v>
      </c>
      <c r="X84" s="112">
        <v>0.51139806359999995</v>
      </c>
      <c r="Y84" s="112">
        <v>0.45331445399999998</v>
      </c>
      <c r="Z84" s="112">
        <v>0.57692398089999997</v>
      </c>
      <c r="AA84" s="117">
        <v>1440</v>
      </c>
      <c r="AB84" s="117">
        <v>54563</v>
      </c>
      <c r="AC84" s="113">
        <v>2.9477301623000001</v>
      </c>
      <c r="AD84" s="112">
        <v>2.6269852944999998</v>
      </c>
      <c r="AE84" s="112">
        <v>3.3076367531000002</v>
      </c>
      <c r="AF84" s="112">
        <v>1.388879E-18</v>
      </c>
      <c r="AG84" s="115">
        <v>2.6391510730999999</v>
      </c>
      <c r="AH84" s="112">
        <v>2.5063003864</v>
      </c>
      <c r="AI84" s="112">
        <v>2.7790437348000001</v>
      </c>
      <c r="AJ84" s="112">
        <v>0.59623032679999999</v>
      </c>
      <c r="AK84" s="112">
        <v>0.53135402990000002</v>
      </c>
      <c r="AL84" s="112">
        <v>0.66902777179999995</v>
      </c>
      <c r="AM84" s="112">
        <v>2.1126083999999999E-3</v>
      </c>
      <c r="AN84" s="112">
        <v>1.2359276737</v>
      </c>
      <c r="AO84" s="112">
        <v>1.0797853961999999</v>
      </c>
      <c r="AP84" s="112">
        <v>1.4146488922</v>
      </c>
      <c r="AQ84" s="112">
        <v>3.5047784E-7</v>
      </c>
      <c r="AR84" s="112">
        <v>0.69823186260000003</v>
      </c>
      <c r="AS84" s="112">
        <v>0.60810387840000002</v>
      </c>
      <c r="AT84" s="112">
        <v>0.80171785009999996</v>
      </c>
      <c r="AU84" s="114">
        <v>1</v>
      </c>
      <c r="AV84" s="114">
        <v>2</v>
      </c>
      <c r="AW84" s="114">
        <v>3</v>
      </c>
      <c r="AX84" s="114" t="s">
        <v>227</v>
      </c>
      <c r="AY84" s="114" t="s">
        <v>228</v>
      </c>
      <c r="AZ84" s="114" t="s">
        <v>28</v>
      </c>
      <c r="BA84" s="114" t="s">
        <v>28</v>
      </c>
      <c r="BB84" s="114" t="s">
        <v>28</v>
      </c>
      <c r="BC84" s="108" t="s">
        <v>233</v>
      </c>
      <c r="BD84" s="109">
        <v>1111</v>
      </c>
      <c r="BE84" s="109">
        <v>1048</v>
      </c>
      <c r="BF84" s="109">
        <v>1440</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4">
        <v>742</v>
      </c>
      <c r="D85" s="118">
        <v>29443</v>
      </c>
      <c r="E85" s="116">
        <v>2.8435056488999999</v>
      </c>
      <c r="F85" s="106">
        <v>2.5085887391999999</v>
      </c>
      <c r="G85" s="106">
        <v>3.2231366780999999</v>
      </c>
      <c r="H85" s="106">
        <v>3.9881070000000002E-23</v>
      </c>
      <c r="I85" s="107">
        <v>2.5201236287</v>
      </c>
      <c r="J85" s="106">
        <v>2.3451641932</v>
      </c>
      <c r="K85" s="106">
        <v>2.7081357980999998</v>
      </c>
      <c r="L85" s="106">
        <v>0.53085516669999999</v>
      </c>
      <c r="M85" s="106">
        <v>0.46832939959999997</v>
      </c>
      <c r="N85" s="106">
        <v>0.60172862999999999</v>
      </c>
      <c r="O85" s="118">
        <v>707</v>
      </c>
      <c r="P85" s="118">
        <v>31659</v>
      </c>
      <c r="Q85" s="116">
        <v>2.4903181167000001</v>
      </c>
      <c r="R85" s="106">
        <v>2.1957131030000001</v>
      </c>
      <c r="S85" s="106">
        <v>2.8244511152</v>
      </c>
      <c r="T85" s="106">
        <v>1.5599190000000001E-22</v>
      </c>
      <c r="U85" s="107">
        <v>2.2331722417000002</v>
      </c>
      <c r="V85" s="106">
        <v>2.0744811463000001</v>
      </c>
      <c r="W85" s="106">
        <v>2.4040026925000002</v>
      </c>
      <c r="X85" s="106">
        <v>0.5339729272</v>
      </c>
      <c r="Y85" s="106">
        <v>0.47080384829999999</v>
      </c>
      <c r="Z85" s="106">
        <v>0.60561757940000005</v>
      </c>
      <c r="AA85" s="118">
        <v>842</v>
      </c>
      <c r="AB85" s="118">
        <v>31306</v>
      </c>
      <c r="AC85" s="116">
        <v>3.0262424570999999</v>
      </c>
      <c r="AD85" s="106">
        <v>2.6801973082999999</v>
      </c>
      <c r="AE85" s="106">
        <v>3.4169661244</v>
      </c>
      <c r="AF85" s="106">
        <v>2.3289229999999998E-15</v>
      </c>
      <c r="AG85" s="107">
        <v>2.6895802722000002</v>
      </c>
      <c r="AH85" s="106">
        <v>2.5139125623999998</v>
      </c>
      <c r="AI85" s="106">
        <v>2.8775233269</v>
      </c>
      <c r="AJ85" s="106">
        <v>0.61211082080000001</v>
      </c>
      <c r="AK85" s="106">
        <v>0.54211709659999996</v>
      </c>
      <c r="AL85" s="106">
        <v>0.6911415621</v>
      </c>
      <c r="AM85" s="106">
        <v>8.4411927000000008E-3</v>
      </c>
      <c r="AN85" s="106">
        <v>1.2152031648999999</v>
      </c>
      <c r="AO85" s="106">
        <v>1.0511361213999999</v>
      </c>
      <c r="AP85" s="106">
        <v>1.4048786850999999</v>
      </c>
      <c r="AQ85" s="106">
        <v>7.9100158599999998E-2</v>
      </c>
      <c r="AR85" s="106">
        <v>0.87579151379999998</v>
      </c>
      <c r="AS85" s="106">
        <v>0.75528114099999999</v>
      </c>
      <c r="AT85" s="106">
        <v>1.0155301568999999</v>
      </c>
      <c r="AU85" s="104">
        <v>1</v>
      </c>
      <c r="AV85" s="104">
        <v>2</v>
      </c>
      <c r="AW85" s="104">
        <v>3</v>
      </c>
      <c r="AX85" s="104" t="s">
        <v>28</v>
      </c>
      <c r="AY85" s="104" t="s">
        <v>28</v>
      </c>
      <c r="AZ85" s="104" t="s">
        <v>28</v>
      </c>
      <c r="BA85" s="104" t="s">
        <v>28</v>
      </c>
      <c r="BB85" s="104" t="s">
        <v>28</v>
      </c>
      <c r="BC85" s="110" t="s">
        <v>230</v>
      </c>
      <c r="BD85" s="111">
        <v>742</v>
      </c>
      <c r="BE85" s="111">
        <v>707</v>
      </c>
      <c r="BF85" s="111">
        <v>842</v>
      </c>
    </row>
    <row r="86" spans="1:93" x14ac:dyDescent="0.3">
      <c r="A86" s="10"/>
      <c r="B86" t="s">
        <v>100</v>
      </c>
      <c r="C86" s="104">
        <v>1188</v>
      </c>
      <c r="D86" s="118">
        <v>33148</v>
      </c>
      <c r="E86" s="116">
        <v>3.9675463491</v>
      </c>
      <c r="F86" s="106">
        <v>3.5314622034999998</v>
      </c>
      <c r="G86" s="106">
        <v>4.4574805351000002</v>
      </c>
      <c r="H86" s="106">
        <v>4.3601396000000002E-7</v>
      </c>
      <c r="I86" s="107">
        <v>3.5839266320999998</v>
      </c>
      <c r="J86" s="106">
        <v>3.3858151888000001</v>
      </c>
      <c r="K86" s="106">
        <v>3.7936300087000001</v>
      </c>
      <c r="L86" s="106">
        <v>0.74070275870000002</v>
      </c>
      <c r="M86" s="106">
        <v>0.65929004130000002</v>
      </c>
      <c r="N86" s="106">
        <v>0.83216876090000003</v>
      </c>
      <c r="O86" s="118">
        <v>1024</v>
      </c>
      <c r="P86" s="118">
        <v>33478</v>
      </c>
      <c r="Q86" s="116">
        <v>3.3776697352</v>
      </c>
      <c r="R86" s="106">
        <v>3.0011675091000001</v>
      </c>
      <c r="S86" s="106">
        <v>3.8014048884</v>
      </c>
      <c r="T86" s="106">
        <v>8.7690735000000006E-8</v>
      </c>
      <c r="U86" s="107">
        <v>3.0587251328999998</v>
      </c>
      <c r="V86" s="106">
        <v>2.8770035871999999</v>
      </c>
      <c r="W86" s="106">
        <v>3.2519248430999999</v>
      </c>
      <c r="X86" s="106">
        <v>0.72423847519999995</v>
      </c>
      <c r="Y86" s="106">
        <v>0.64350903159999995</v>
      </c>
      <c r="Z86" s="106">
        <v>0.81509558240000002</v>
      </c>
      <c r="AA86" s="118">
        <v>1257</v>
      </c>
      <c r="AB86" s="118">
        <v>35289</v>
      </c>
      <c r="AC86" s="116">
        <v>4.0331692972999997</v>
      </c>
      <c r="AD86" s="106">
        <v>3.5962002077999999</v>
      </c>
      <c r="AE86" s="106">
        <v>4.5232338693000003</v>
      </c>
      <c r="AF86" s="106">
        <v>5.0137119999999998E-4</v>
      </c>
      <c r="AG86" s="107">
        <v>3.5620164924000002</v>
      </c>
      <c r="AH86" s="106">
        <v>3.3704465206999998</v>
      </c>
      <c r="AI86" s="106">
        <v>3.7644749484000002</v>
      </c>
      <c r="AJ86" s="106">
        <v>0.81577950349999995</v>
      </c>
      <c r="AK86" s="106">
        <v>0.72739481130000005</v>
      </c>
      <c r="AL86" s="106">
        <v>0.91490369189999998</v>
      </c>
      <c r="AM86" s="106">
        <v>8.7042036E-3</v>
      </c>
      <c r="AN86" s="106">
        <v>1.1940685779</v>
      </c>
      <c r="AO86" s="106">
        <v>1.0458787648000001</v>
      </c>
      <c r="AP86" s="106">
        <v>1.3632552994</v>
      </c>
      <c r="AQ86" s="106">
        <v>1.8326327999999999E-2</v>
      </c>
      <c r="AR86" s="106">
        <v>0.85132458150000001</v>
      </c>
      <c r="AS86" s="106">
        <v>0.74475606080000001</v>
      </c>
      <c r="AT86" s="106">
        <v>0.97314218870000002</v>
      </c>
      <c r="AU86" s="104">
        <v>1</v>
      </c>
      <c r="AV86" s="104">
        <v>2</v>
      </c>
      <c r="AW86" s="104">
        <v>3</v>
      </c>
      <c r="AX86" s="104" t="s">
        <v>28</v>
      </c>
      <c r="AY86" s="104" t="s">
        <v>28</v>
      </c>
      <c r="AZ86" s="104" t="s">
        <v>28</v>
      </c>
      <c r="BA86" s="104" t="s">
        <v>28</v>
      </c>
      <c r="BB86" s="104" t="s">
        <v>28</v>
      </c>
      <c r="BC86" s="110" t="s">
        <v>230</v>
      </c>
      <c r="BD86" s="111">
        <v>1188</v>
      </c>
      <c r="BE86" s="111">
        <v>1024</v>
      </c>
      <c r="BF86" s="111">
        <v>1257</v>
      </c>
    </row>
    <row r="87" spans="1:93" x14ac:dyDescent="0.3">
      <c r="A87" s="10"/>
      <c r="B87" t="s">
        <v>101</v>
      </c>
      <c r="C87" s="104">
        <v>1330</v>
      </c>
      <c r="D87" s="118">
        <v>35425</v>
      </c>
      <c r="E87" s="116">
        <v>4.0829804417000002</v>
      </c>
      <c r="F87" s="106">
        <v>3.6347270866999999</v>
      </c>
      <c r="G87" s="106">
        <v>4.5865147202000003</v>
      </c>
      <c r="H87" s="106">
        <v>4.7538337E-6</v>
      </c>
      <c r="I87" s="107">
        <v>3.7544107269000002</v>
      </c>
      <c r="J87" s="106">
        <v>3.5579633821000001</v>
      </c>
      <c r="K87" s="106">
        <v>3.9617046024000002</v>
      </c>
      <c r="L87" s="106">
        <v>0.76225319400000002</v>
      </c>
      <c r="M87" s="106">
        <v>0.67856860220000004</v>
      </c>
      <c r="N87" s="106">
        <v>0.85625820269999997</v>
      </c>
      <c r="O87" s="118">
        <v>1225</v>
      </c>
      <c r="P87" s="118">
        <v>40291</v>
      </c>
      <c r="Q87" s="116">
        <v>3.3454957590999999</v>
      </c>
      <c r="R87" s="106">
        <v>2.9759878510000002</v>
      </c>
      <c r="S87" s="106">
        <v>3.7608829185000001</v>
      </c>
      <c r="T87" s="106">
        <v>2.6486354E-8</v>
      </c>
      <c r="U87" s="107">
        <v>3.0403812266000001</v>
      </c>
      <c r="V87" s="106">
        <v>2.8748023960000002</v>
      </c>
      <c r="W87" s="106">
        <v>3.2154968341000001</v>
      </c>
      <c r="X87" s="106">
        <v>0.71733974519999999</v>
      </c>
      <c r="Y87" s="106">
        <v>0.63811002029999997</v>
      </c>
      <c r="Z87" s="106">
        <v>0.80640687919999998</v>
      </c>
      <c r="AA87" s="118">
        <v>1413</v>
      </c>
      <c r="AB87" s="118">
        <v>44278</v>
      </c>
      <c r="AC87" s="116">
        <v>3.5995840624</v>
      </c>
      <c r="AD87" s="106">
        <v>3.2100123761999999</v>
      </c>
      <c r="AE87" s="106">
        <v>4.0364347247000003</v>
      </c>
      <c r="AF87" s="106">
        <v>5.6314789999999998E-8</v>
      </c>
      <c r="AG87" s="107">
        <v>3.1912010478999999</v>
      </c>
      <c r="AH87" s="106">
        <v>3.0290729985999998</v>
      </c>
      <c r="AI87" s="106">
        <v>3.3620068361</v>
      </c>
      <c r="AJ87" s="106">
        <v>0.72807925549999997</v>
      </c>
      <c r="AK87" s="106">
        <v>0.64928152269999995</v>
      </c>
      <c r="AL87" s="106">
        <v>0.81643999369999998</v>
      </c>
      <c r="AM87" s="106">
        <v>0.27474046019999998</v>
      </c>
      <c r="AN87" s="106">
        <v>1.0759493724</v>
      </c>
      <c r="AO87" s="106">
        <v>0.94349939689999995</v>
      </c>
      <c r="AP87" s="106">
        <v>1.2269928902</v>
      </c>
      <c r="AQ87" s="106">
        <v>3.2312793999999998E-3</v>
      </c>
      <c r="AR87" s="106">
        <v>0.81937589629999996</v>
      </c>
      <c r="AS87" s="106">
        <v>0.71763075880000005</v>
      </c>
      <c r="AT87" s="106">
        <v>0.93554638140000002</v>
      </c>
      <c r="AU87" s="104">
        <v>1</v>
      </c>
      <c r="AV87" s="104">
        <v>2</v>
      </c>
      <c r="AW87" s="104">
        <v>3</v>
      </c>
      <c r="AX87" s="104" t="s">
        <v>227</v>
      </c>
      <c r="AY87" s="104" t="s">
        <v>28</v>
      </c>
      <c r="AZ87" s="104" t="s">
        <v>28</v>
      </c>
      <c r="BA87" s="104" t="s">
        <v>28</v>
      </c>
      <c r="BB87" s="104" t="s">
        <v>28</v>
      </c>
      <c r="BC87" s="110" t="s">
        <v>229</v>
      </c>
      <c r="BD87" s="111">
        <v>1330</v>
      </c>
      <c r="BE87" s="111">
        <v>1225</v>
      </c>
      <c r="BF87" s="111">
        <v>1413</v>
      </c>
    </row>
    <row r="88" spans="1:93" x14ac:dyDescent="0.3">
      <c r="A88" s="10"/>
      <c r="B88" t="s">
        <v>102</v>
      </c>
      <c r="C88" s="104">
        <v>881</v>
      </c>
      <c r="D88" s="118">
        <v>13912</v>
      </c>
      <c r="E88" s="116">
        <v>6.8773930684</v>
      </c>
      <c r="F88" s="106">
        <v>6.0907127745</v>
      </c>
      <c r="G88" s="106">
        <v>7.7656814840999999</v>
      </c>
      <c r="H88" s="106">
        <v>5.5149299999999997E-5</v>
      </c>
      <c r="I88" s="107">
        <v>6.3326624496999999</v>
      </c>
      <c r="J88" s="106">
        <v>5.9280059486000001</v>
      </c>
      <c r="K88" s="106">
        <v>6.7649415417999998</v>
      </c>
      <c r="L88" s="106">
        <v>1.2839431655</v>
      </c>
      <c r="M88" s="106">
        <v>1.1370775178999999</v>
      </c>
      <c r="N88" s="106">
        <v>1.4497780725</v>
      </c>
      <c r="O88" s="118">
        <v>868</v>
      </c>
      <c r="P88" s="118">
        <v>14436</v>
      </c>
      <c r="Q88" s="116">
        <v>6.6122428683000001</v>
      </c>
      <c r="R88" s="106">
        <v>5.8555477139000001</v>
      </c>
      <c r="S88" s="106">
        <v>7.466723505</v>
      </c>
      <c r="T88" s="106">
        <v>1.8025197000000001E-8</v>
      </c>
      <c r="U88" s="107">
        <v>6.0127459129999998</v>
      </c>
      <c r="V88" s="106">
        <v>5.6257598447000001</v>
      </c>
      <c r="W88" s="106">
        <v>6.4263520684</v>
      </c>
      <c r="X88" s="106">
        <v>1.4177942392</v>
      </c>
      <c r="Y88" s="106">
        <v>1.2555439933000001</v>
      </c>
      <c r="Z88" s="106">
        <v>1.6010116056000001</v>
      </c>
      <c r="AA88" s="118">
        <v>870</v>
      </c>
      <c r="AB88" s="118">
        <v>14635</v>
      </c>
      <c r="AC88" s="116">
        <v>6.5041382866999999</v>
      </c>
      <c r="AD88" s="106">
        <v>5.7637244457000003</v>
      </c>
      <c r="AE88" s="106">
        <v>7.3396664346999998</v>
      </c>
      <c r="AF88" s="106">
        <v>8.6649948000000007E-6</v>
      </c>
      <c r="AG88" s="107">
        <v>5.9446532286</v>
      </c>
      <c r="AH88" s="106">
        <v>5.5624752397000004</v>
      </c>
      <c r="AI88" s="106">
        <v>6.3530893145</v>
      </c>
      <c r="AJ88" s="106">
        <v>1.3155764886000001</v>
      </c>
      <c r="AK88" s="106">
        <v>1.1658147526</v>
      </c>
      <c r="AL88" s="106">
        <v>1.4845767678999999</v>
      </c>
      <c r="AM88" s="106">
        <v>0.81846669989999998</v>
      </c>
      <c r="AN88" s="106">
        <v>0.98365084530000002</v>
      </c>
      <c r="AO88" s="106">
        <v>0.85448896320000001</v>
      </c>
      <c r="AP88" s="106">
        <v>1.1323364339999999</v>
      </c>
      <c r="AQ88" s="106">
        <v>0.58476560779999998</v>
      </c>
      <c r="AR88" s="106">
        <v>0.96144611810000002</v>
      </c>
      <c r="AS88" s="106">
        <v>0.83498762790000003</v>
      </c>
      <c r="AT88" s="106">
        <v>1.1070566881999999</v>
      </c>
      <c r="AU88" s="104">
        <v>1</v>
      </c>
      <c r="AV88" s="104">
        <v>2</v>
      </c>
      <c r="AW88" s="104">
        <v>3</v>
      </c>
      <c r="AX88" s="104" t="s">
        <v>28</v>
      </c>
      <c r="AY88" s="104" t="s">
        <v>28</v>
      </c>
      <c r="AZ88" s="104" t="s">
        <v>28</v>
      </c>
      <c r="BA88" s="104" t="s">
        <v>28</v>
      </c>
      <c r="BB88" s="104" t="s">
        <v>28</v>
      </c>
      <c r="BC88" s="110" t="s">
        <v>230</v>
      </c>
      <c r="BD88" s="111">
        <v>881</v>
      </c>
      <c r="BE88" s="111">
        <v>868</v>
      </c>
      <c r="BF88" s="111">
        <v>870</v>
      </c>
    </row>
    <row r="89" spans="1:93" x14ac:dyDescent="0.3">
      <c r="A89" s="10"/>
      <c r="B89" t="s">
        <v>150</v>
      </c>
      <c r="C89" s="104">
        <v>1127</v>
      </c>
      <c r="D89" s="118">
        <v>34555</v>
      </c>
      <c r="E89" s="116">
        <v>3.6041858980999999</v>
      </c>
      <c r="F89" s="106">
        <v>3.2028598081999999</v>
      </c>
      <c r="G89" s="106">
        <v>4.0557991189999996</v>
      </c>
      <c r="H89" s="106">
        <v>4.7659649999999998E-11</v>
      </c>
      <c r="I89" s="107">
        <v>3.2614672262000002</v>
      </c>
      <c r="J89" s="106">
        <v>3.0765049630000001</v>
      </c>
      <c r="K89" s="106">
        <v>3.457549588</v>
      </c>
      <c r="L89" s="106">
        <v>0.67286685589999995</v>
      </c>
      <c r="M89" s="106">
        <v>0.59794313340000005</v>
      </c>
      <c r="N89" s="106">
        <v>0.75717870239999996</v>
      </c>
      <c r="O89" s="118">
        <v>1052</v>
      </c>
      <c r="P89" s="118">
        <v>37935</v>
      </c>
      <c r="Q89" s="116">
        <v>3.0585634196</v>
      </c>
      <c r="R89" s="106">
        <v>2.7169574642000001</v>
      </c>
      <c r="S89" s="106">
        <v>3.4431198556</v>
      </c>
      <c r="T89" s="106">
        <v>2.9164649999999999E-12</v>
      </c>
      <c r="U89" s="107">
        <v>2.7731646237000001</v>
      </c>
      <c r="V89" s="106">
        <v>2.6105498068999999</v>
      </c>
      <c r="W89" s="106">
        <v>2.9459089459999999</v>
      </c>
      <c r="X89" s="106">
        <v>0.65581583779999997</v>
      </c>
      <c r="Y89" s="106">
        <v>0.58256883749999999</v>
      </c>
      <c r="Z89" s="106">
        <v>0.73827226150000003</v>
      </c>
      <c r="AA89" s="118">
        <v>1183</v>
      </c>
      <c r="AB89" s="118">
        <v>39733</v>
      </c>
      <c r="AC89" s="116">
        <v>3.3397130787</v>
      </c>
      <c r="AD89" s="106">
        <v>2.9742722697000001</v>
      </c>
      <c r="AE89" s="106">
        <v>3.7500546138000002</v>
      </c>
      <c r="AF89" s="106">
        <v>3.2541620000000003E-11</v>
      </c>
      <c r="AG89" s="107">
        <v>2.9773739713</v>
      </c>
      <c r="AH89" s="106">
        <v>2.8124537657999999</v>
      </c>
      <c r="AI89" s="106">
        <v>3.1519649752999999</v>
      </c>
      <c r="AJ89" s="106">
        <v>0.67551577340000002</v>
      </c>
      <c r="AK89" s="106">
        <v>0.60159893539999998</v>
      </c>
      <c r="AL89" s="106">
        <v>0.75851457389999999</v>
      </c>
      <c r="AM89" s="106">
        <v>0.1975954888</v>
      </c>
      <c r="AN89" s="106">
        <v>1.0919221283</v>
      </c>
      <c r="AO89" s="106">
        <v>0.95520037530000002</v>
      </c>
      <c r="AP89" s="106">
        <v>1.2482134274000001</v>
      </c>
      <c r="AQ89" s="106">
        <v>1.7462037699999999E-2</v>
      </c>
      <c r="AR89" s="106">
        <v>0.84861422409999998</v>
      </c>
      <c r="AS89" s="106">
        <v>0.7411804877</v>
      </c>
      <c r="AT89" s="106">
        <v>0.97162042630000001</v>
      </c>
      <c r="AU89" s="104">
        <v>1</v>
      </c>
      <c r="AV89" s="104">
        <v>2</v>
      </c>
      <c r="AW89" s="104">
        <v>3</v>
      </c>
      <c r="AX89" s="104" t="s">
        <v>28</v>
      </c>
      <c r="AY89" s="104" t="s">
        <v>28</v>
      </c>
      <c r="AZ89" s="104" t="s">
        <v>28</v>
      </c>
      <c r="BA89" s="104" t="s">
        <v>28</v>
      </c>
      <c r="BB89" s="104" t="s">
        <v>28</v>
      </c>
      <c r="BC89" s="110" t="s">
        <v>230</v>
      </c>
      <c r="BD89" s="111">
        <v>1127</v>
      </c>
      <c r="BE89" s="111">
        <v>1052</v>
      </c>
      <c r="BF89" s="111">
        <v>1183</v>
      </c>
    </row>
    <row r="90" spans="1:93" x14ac:dyDescent="0.3">
      <c r="A90" s="10"/>
      <c r="B90" t="s">
        <v>151</v>
      </c>
      <c r="C90" s="104">
        <v>1338</v>
      </c>
      <c r="D90" s="118">
        <v>24318</v>
      </c>
      <c r="E90" s="116">
        <v>5.9579561653999997</v>
      </c>
      <c r="F90" s="106">
        <v>5.3110019446000001</v>
      </c>
      <c r="G90" s="106">
        <v>6.6837184471000004</v>
      </c>
      <c r="H90" s="106">
        <v>6.9580113700000001E-2</v>
      </c>
      <c r="I90" s="107">
        <v>5.5020972118999998</v>
      </c>
      <c r="J90" s="106">
        <v>5.2150422672000003</v>
      </c>
      <c r="K90" s="106">
        <v>5.8049527077</v>
      </c>
      <c r="L90" s="106">
        <v>1.1122931353000001</v>
      </c>
      <c r="M90" s="106">
        <v>0.99151300220000005</v>
      </c>
      <c r="N90" s="106">
        <v>1.2477859757</v>
      </c>
      <c r="O90" s="118">
        <v>1120</v>
      </c>
      <c r="P90" s="118">
        <v>25232</v>
      </c>
      <c r="Q90" s="116">
        <v>4.8147483071000003</v>
      </c>
      <c r="R90" s="106">
        <v>4.2810864857000004</v>
      </c>
      <c r="S90" s="106">
        <v>5.4149341149000003</v>
      </c>
      <c r="T90" s="106">
        <v>0.59500349779999995</v>
      </c>
      <c r="U90" s="107">
        <v>4.4388078630000001</v>
      </c>
      <c r="V90" s="106">
        <v>4.1863143442000004</v>
      </c>
      <c r="W90" s="106">
        <v>4.7065302853000004</v>
      </c>
      <c r="X90" s="106">
        <v>1.0323762373000001</v>
      </c>
      <c r="Y90" s="106">
        <v>0.91794870179999999</v>
      </c>
      <c r="Z90" s="106">
        <v>1.1610678172</v>
      </c>
      <c r="AA90" s="118">
        <v>1174</v>
      </c>
      <c r="AB90" s="118">
        <v>25001</v>
      </c>
      <c r="AC90" s="116">
        <v>5.2212576050999999</v>
      </c>
      <c r="AD90" s="106">
        <v>4.6468018850000004</v>
      </c>
      <c r="AE90" s="106">
        <v>5.8667297751999996</v>
      </c>
      <c r="AF90" s="106">
        <v>0.35878479149999998</v>
      </c>
      <c r="AG90" s="107">
        <v>4.6958121674999997</v>
      </c>
      <c r="AH90" s="106">
        <v>4.4347387638000004</v>
      </c>
      <c r="AI90" s="106">
        <v>4.9722549819999999</v>
      </c>
      <c r="AJ90" s="106">
        <v>1.0560912827</v>
      </c>
      <c r="AK90" s="106">
        <v>0.93989749879999995</v>
      </c>
      <c r="AL90" s="106">
        <v>1.1866493942</v>
      </c>
      <c r="AM90" s="106">
        <v>0.23410529769999999</v>
      </c>
      <c r="AN90" s="106">
        <v>1.0844300203999999</v>
      </c>
      <c r="AO90" s="106">
        <v>0.94889094330000001</v>
      </c>
      <c r="AP90" s="106">
        <v>1.2393294271999999</v>
      </c>
      <c r="AQ90" s="106">
        <v>1.5356256000000001E-3</v>
      </c>
      <c r="AR90" s="106">
        <v>0.80812080070000003</v>
      </c>
      <c r="AS90" s="106">
        <v>0.70832357930000001</v>
      </c>
      <c r="AT90" s="106">
        <v>0.92197866579999999</v>
      </c>
      <c r="AU90" s="104" t="s">
        <v>28</v>
      </c>
      <c r="AV90" s="104" t="s">
        <v>28</v>
      </c>
      <c r="AW90" s="104" t="s">
        <v>28</v>
      </c>
      <c r="AX90" s="104" t="s">
        <v>227</v>
      </c>
      <c r="AY90" s="104" t="s">
        <v>28</v>
      </c>
      <c r="AZ90" s="104" t="s">
        <v>28</v>
      </c>
      <c r="BA90" s="104" t="s">
        <v>28</v>
      </c>
      <c r="BB90" s="104" t="s">
        <v>28</v>
      </c>
      <c r="BC90" s="110" t="s">
        <v>442</v>
      </c>
      <c r="BD90" s="111">
        <v>1338</v>
      </c>
      <c r="BE90" s="111">
        <v>1120</v>
      </c>
      <c r="BF90" s="111">
        <v>1174</v>
      </c>
    </row>
    <row r="91" spans="1:93" x14ac:dyDescent="0.3">
      <c r="A91" s="10"/>
      <c r="B91" t="s">
        <v>103</v>
      </c>
      <c r="C91" s="104">
        <v>1739</v>
      </c>
      <c r="D91" s="118">
        <v>30924</v>
      </c>
      <c r="E91" s="116">
        <v>6.0017458016000003</v>
      </c>
      <c r="F91" s="106">
        <v>5.3591186487</v>
      </c>
      <c r="G91" s="106">
        <v>6.7214322035</v>
      </c>
      <c r="H91" s="106">
        <v>4.9005411300000003E-2</v>
      </c>
      <c r="I91" s="107">
        <v>5.6234639762</v>
      </c>
      <c r="J91" s="106">
        <v>5.3652758538</v>
      </c>
      <c r="K91" s="106">
        <v>5.8940766427</v>
      </c>
      <c r="L91" s="106">
        <v>1.1204682394000001</v>
      </c>
      <c r="M91" s="106">
        <v>1.0004959282000001</v>
      </c>
      <c r="N91" s="106">
        <v>1.2548267714000001</v>
      </c>
      <c r="O91" s="118">
        <v>1447</v>
      </c>
      <c r="P91" s="118">
        <v>33836</v>
      </c>
      <c r="Q91" s="116">
        <v>4.6692651262</v>
      </c>
      <c r="R91" s="106">
        <v>4.1626358843000002</v>
      </c>
      <c r="S91" s="106">
        <v>5.2375555836999999</v>
      </c>
      <c r="T91" s="106">
        <v>0.983919408</v>
      </c>
      <c r="U91" s="107">
        <v>4.2765102258000001</v>
      </c>
      <c r="V91" s="106">
        <v>4.0617454885999997</v>
      </c>
      <c r="W91" s="106">
        <v>4.5026306456</v>
      </c>
      <c r="X91" s="106">
        <v>1.0011817970000001</v>
      </c>
      <c r="Y91" s="106">
        <v>0.89255057540000005</v>
      </c>
      <c r="Z91" s="106">
        <v>1.1230343896999999</v>
      </c>
      <c r="AA91" s="118">
        <v>1502</v>
      </c>
      <c r="AB91" s="118">
        <v>36090</v>
      </c>
      <c r="AC91" s="116">
        <v>4.6151572824000002</v>
      </c>
      <c r="AD91" s="106">
        <v>4.1179189967000003</v>
      </c>
      <c r="AE91" s="106">
        <v>5.1724370387</v>
      </c>
      <c r="AF91" s="106">
        <v>0.23673750299999999</v>
      </c>
      <c r="AG91" s="107">
        <v>4.1618176780000002</v>
      </c>
      <c r="AH91" s="106">
        <v>3.9565782437000001</v>
      </c>
      <c r="AI91" s="106">
        <v>4.3777034898</v>
      </c>
      <c r="AJ91" s="106">
        <v>0.93349682069999995</v>
      </c>
      <c r="AK91" s="106">
        <v>0.83292162240000001</v>
      </c>
      <c r="AL91" s="106">
        <v>1.0462164636</v>
      </c>
      <c r="AM91" s="106">
        <v>0.85937049570000001</v>
      </c>
      <c r="AN91" s="106">
        <v>0.98841191439999998</v>
      </c>
      <c r="AO91" s="106">
        <v>0.86884127609999995</v>
      </c>
      <c r="AP91" s="106">
        <v>1.1244379605999999</v>
      </c>
      <c r="AQ91" s="106">
        <v>1.205437E-4</v>
      </c>
      <c r="AR91" s="106">
        <v>0.77798448659999997</v>
      </c>
      <c r="AS91" s="106">
        <v>0.68453290870000005</v>
      </c>
      <c r="AT91" s="106">
        <v>0.88419395730000006</v>
      </c>
      <c r="AU91" s="104" t="s">
        <v>28</v>
      </c>
      <c r="AV91" s="104" t="s">
        <v>28</v>
      </c>
      <c r="AW91" s="104" t="s">
        <v>28</v>
      </c>
      <c r="AX91" s="104" t="s">
        <v>227</v>
      </c>
      <c r="AY91" s="104" t="s">
        <v>28</v>
      </c>
      <c r="AZ91" s="104" t="s">
        <v>28</v>
      </c>
      <c r="BA91" s="104" t="s">
        <v>28</v>
      </c>
      <c r="BB91" s="104" t="s">
        <v>28</v>
      </c>
      <c r="BC91" s="110" t="s">
        <v>442</v>
      </c>
      <c r="BD91" s="111">
        <v>1739</v>
      </c>
      <c r="BE91" s="111">
        <v>1447</v>
      </c>
      <c r="BF91" s="111">
        <v>1502</v>
      </c>
    </row>
    <row r="92" spans="1:93" x14ac:dyDescent="0.3">
      <c r="A92" s="10"/>
      <c r="B92" t="s">
        <v>113</v>
      </c>
      <c r="C92" s="104">
        <v>700</v>
      </c>
      <c r="D92" s="118">
        <v>23084</v>
      </c>
      <c r="E92" s="116">
        <v>3.3957163384000002</v>
      </c>
      <c r="F92" s="106">
        <v>2.9880097744</v>
      </c>
      <c r="G92" s="106">
        <v>3.8590534573999999</v>
      </c>
      <c r="H92" s="106">
        <v>2.8647499999999999E-12</v>
      </c>
      <c r="I92" s="107">
        <v>3.0324033962999999</v>
      </c>
      <c r="J92" s="106">
        <v>2.8158828327999998</v>
      </c>
      <c r="K92" s="106">
        <v>3.2655727898000002</v>
      </c>
      <c r="L92" s="106">
        <v>0.63394759339999995</v>
      </c>
      <c r="M92" s="106">
        <v>0.55783269769999999</v>
      </c>
      <c r="N92" s="106">
        <v>0.72044817890000001</v>
      </c>
      <c r="O92" s="118">
        <v>716</v>
      </c>
      <c r="P92" s="118">
        <v>25932</v>
      </c>
      <c r="Q92" s="116">
        <v>3.0508331850000001</v>
      </c>
      <c r="R92" s="106">
        <v>2.6867500329</v>
      </c>
      <c r="S92" s="106">
        <v>3.4642534695</v>
      </c>
      <c r="T92" s="106">
        <v>5.9289900000000003E-11</v>
      </c>
      <c r="U92" s="107">
        <v>2.7610674071000001</v>
      </c>
      <c r="V92" s="106">
        <v>2.5660559069</v>
      </c>
      <c r="W92" s="106">
        <v>2.9708991164</v>
      </c>
      <c r="X92" s="106">
        <v>0.65415832429999998</v>
      </c>
      <c r="Y92" s="106">
        <v>0.57609177320000005</v>
      </c>
      <c r="Z92" s="106">
        <v>0.74280372179999998</v>
      </c>
      <c r="AA92" s="118">
        <v>809</v>
      </c>
      <c r="AB92" s="118">
        <v>27442</v>
      </c>
      <c r="AC92" s="116">
        <v>3.3014508394000002</v>
      </c>
      <c r="AD92" s="106">
        <v>2.9161158728999999</v>
      </c>
      <c r="AE92" s="106">
        <v>3.7377038909000002</v>
      </c>
      <c r="AF92" s="106">
        <v>1.806797E-10</v>
      </c>
      <c r="AG92" s="107">
        <v>2.9480358573999998</v>
      </c>
      <c r="AH92" s="106">
        <v>2.7517318401000002</v>
      </c>
      <c r="AI92" s="106">
        <v>3.1583438799999999</v>
      </c>
      <c r="AJ92" s="106">
        <v>0.6677765618</v>
      </c>
      <c r="AK92" s="106">
        <v>0.58983578020000005</v>
      </c>
      <c r="AL92" s="106">
        <v>0.75601642270000002</v>
      </c>
      <c r="AM92" s="106">
        <v>0.29670705019999999</v>
      </c>
      <c r="AN92" s="106">
        <v>1.0821472821</v>
      </c>
      <c r="AO92" s="106">
        <v>0.9330157134</v>
      </c>
      <c r="AP92" s="106">
        <v>1.2551157748999999</v>
      </c>
      <c r="AQ92" s="106">
        <v>0.16508463249999999</v>
      </c>
      <c r="AR92" s="106">
        <v>0.89843581770000003</v>
      </c>
      <c r="AS92" s="106">
        <v>0.77235205929999995</v>
      </c>
      <c r="AT92" s="106">
        <v>1.0451023064</v>
      </c>
      <c r="AU92" s="104">
        <v>1</v>
      </c>
      <c r="AV92" s="104">
        <v>2</v>
      </c>
      <c r="AW92" s="104">
        <v>3</v>
      </c>
      <c r="AX92" s="104" t="s">
        <v>28</v>
      </c>
      <c r="AY92" s="104" t="s">
        <v>28</v>
      </c>
      <c r="AZ92" s="104" t="s">
        <v>28</v>
      </c>
      <c r="BA92" s="104" t="s">
        <v>28</v>
      </c>
      <c r="BB92" s="104" t="s">
        <v>28</v>
      </c>
      <c r="BC92" s="110" t="s">
        <v>230</v>
      </c>
      <c r="BD92" s="111">
        <v>700</v>
      </c>
      <c r="BE92" s="111">
        <v>716</v>
      </c>
      <c r="BF92" s="111">
        <v>809</v>
      </c>
    </row>
    <row r="93" spans="1:93" x14ac:dyDescent="0.3">
      <c r="A93" s="10"/>
      <c r="B93" t="s">
        <v>112</v>
      </c>
      <c r="C93" s="104">
        <v>147</v>
      </c>
      <c r="D93" s="118">
        <v>4520</v>
      </c>
      <c r="E93" s="116">
        <v>3.6670517373</v>
      </c>
      <c r="F93" s="106">
        <v>3.0235502515000001</v>
      </c>
      <c r="G93" s="106">
        <v>4.4475094923</v>
      </c>
      <c r="H93" s="106">
        <v>1.1867009999999999E-4</v>
      </c>
      <c r="I93" s="107">
        <v>3.2522123893999999</v>
      </c>
      <c r="J93" s="106">
        <v>2.7667695025999999</v>
      </c>
      <c r="K93" s="106">
        <v>3.8228285426999999</v>
      </c>
      <c r="L93" s="106">
        <v>0.6846033037</v>
      </c>
      <c r="M93" s="106">
        <v>0.56446776300000001</v>
      </c>
      <c r="N93" s="106">
        <v>0.83030726310000003</v>
      </c>
      <c r="O93" s="118">
        <v>153</v>
      </c>
      <c r="P93" s="118">
        <v>4643</v>
      </c>
      <c r="Q93" s="116">
        <v>3.7325927038</v>
      </c>
      <c r="R93" s="106">
        <v>3.0872487188000002</v>
      </c>
      <c r="S93" s="106">
        <v>4.5128363670000002</v>
      </c>
      <c r="T93" s="106">
        <v>2.1470339500000001E-2</v>
      </c>
      <c r="U93" s="107">
        <v>3.2952832221000001</v>
      </c>
      <c r="V93" s="106">
        <v>2.8124005944000001</v>
      </c>
      <c r="W93" s="106">
        <v>3.8610756715000001</v>
      </c>
      <c r="X93" s="106">
        <v>0.80034090369999999</v>
      </c>
      <c r="Y93" s="106">
        <v>0.66196652720000004</v>
      </c>
      <c r="Z93" s="106">
        <v>0.96764041050000005</v>
      </c>
      <c r="AA93" s="118">
        <v>177</v>
      </c>
      <c r="AB93" s="118">
        <v>5572</v>
      </c>
      <c r="AC93" s="116">
        <v>3.5960225101000001</v>
      </c>
      <c r="AD93" s="106">
        <v>3.0031632436</v>
      </c>
      <c r="AE93" s="106">
        <v>4.3059190739000002</v>
      </c>
      <c r="AF93" s="106">
        <v>5.3392489999999995E-4</v>
      </c>
      <c r="AG93" s="107">
        <v>3.1765972721</v>
      </c>
      <c r="AH93" s="106">
        <v>2.7414601207999998</v>
      </c>
      <c r="AI93" s="106">
        <v>3.6808013920999998</v>
      </c>
      <c r="AJ93" s="106">
        <v>0.7273588688</v>
      </c>
      <c r="AK93" s="106">
        <v>0.60744264349999999</v>
      </c>
      <c r="AL93" s="106">
        <v>0.87094794819999999</v>
      </c>
      <c r="AM93" s="106">
        <v>0.76344231350000002</v>
      </c>
      <c r="AN93" s="106">
        <v>0.96341143959999997</v>
      </c>
      <c r="AO93" s="106">
        <v>0.75576959489999995</v>
      </c>
      <c r="AP93" s="106">
        <v>1.2281012734000001</v>
      </c>
      <c r="AQ93" s="106">
        <v>0.89051378349999999</v>
      </c>
      <c r="AR93" s="106">
        <v>1.017872932</v>
      </c>
      <c r="AS93" s="106">
        <v>0.79095191860000003</v>
      </c>
      <c r="AT93" s="106">
        <v>1.3098966971999999</v>
      </c>
      <c r="AU93" s="104">
        <v>1</v>
      </c>
      <c r="AV93" s="104" t="s">
        <v>28</v>
      </c>
      <c r="AW93" s="104">
        <v>3</v>
      </c>
      <c r="AX93" s="104" t="s">
        <v>28</v>
      </c>
      <c r="AY93" s="104" t="s">
        <v>28</v>
      </c>
      <c r="AZ93" s="104" t="s">
        <v>28</v>
      </c>
      <c r="BA93" s="104" t="s">
        <v>28</v>
      </c>
      <c r="BB93" s="104" t="s">
        <v>28</v>
      </c>
      <c r="BC93" s="110" t="s">
        <v>443</v>
      </c>
      <c r="BD93" s="111">
        <v>147</v>
      </c>
      <c r="BE93" s="111">
        <v>153</v>
      </c>
      <c r="BF93" s="111">
        <v>177</v>
      </c>
    </row>
    <row r="94" spans="1:93" x14ac:dyDescent="0.3">
      <c r="A94" s="10"/>
      <c r="B94" t="s">
        <v>114</v>
      </c>
      <c r="C94" s="104">
        <v>1569</v>
      </c>
      <c r="D94" s="118">
        <v>33355</v>
      </c>
      <c r="E94" s="116">
        <v>5.1074139731999999</v>
      </c>
      <c r="F94" s="106">
        <v>4.5615164766999996</v>
      </c>
      <c r="G94" s="106">
        <v>5.7186415147999998</v>
      </c>
      <c r="H94" s="106">
        <v>0.40907786959999998</v>
      </c>
      <c r="I94" s="107">
        <v>4.7039424374000003</v>
      </c>
      <c r="J94" s="106">
        <v>4.4768522836000004</v>
      </c>
      <c r="K94" s="106">
        <v>4.9425518316000003</v>
      </c>
      <c r="L94" s="106">
        <v>0.9535050853</v>
      </c>
      <c r="M94" s="106">
        <v>0.85159127099999998</v>
      </c>
      <c r="N94" s="106">
        <v>1.0676153907999999</v>
      </c>
      <c r="O94" s="118">
        <v>1444</v>
      </c>
      <c r="P94" s="118">
        <v>36979</v>
      </c>
      <c r="Q94" s="116">
        <v>4.2409383959999998</v>
      </c>
      <c r="R94" s="106">
        <v>3.7842632652999999</v>
      </c>
      <c r="S94" s="106">
        <v>4.7527239036999998</v>
      </c>
      <c r="T94" s="106">
        <v>0.10207445850000001</v>
      </c>
      <c r="U94" s="107">
        <v>3.9049190080999998</v>
      </c>
      <c r="V94" s="106">
        <v>3.7086170448</v>
      </c>
      <c r="W94" s="106">
        <v>4.1116114916999997</v>
      </c>
      <c r="X94" s="106">
        <v>0.90934016579999999</v>
      </c>
      <c r="Y94" s="106">
        <v>0.81142008300000001</v>
      </c>
      <c r="Z94" s="106">
        <v>1.0190769918</v>
      </c>
      <c r="AA94" s="118">
        <v>1549</v>
      </c>
      <c r="AB94" s="118">
        <v>40604</v>
      </c>
      <c r="AC94" s="116">
        <v>4.2003307786999997</v>
      </c>
      <c r="AD94" s="106">
        <v>3.7521813206000001</v>
      </c>
      <c r="AE94" s="106">
        <v>4.7020058848000001</v>
      </c>
      <c r="AF94" s="106">
        <v>4.6319582999999999E-3</v>
      </c>
      <c r="AG94" s="107">
        <v>3.8148950841999998</v>
      </c>
      <c r="AH94" s="106">
        <v>3.6295691931</v>
      </c>
      <c r="AI94" s="106">
        <v>4.0096837197999999</v>
      </c>
      <c r="AJ94" s="106">
        <v>0.84959085639999998</v>
      </c>
      <c r="AK94" s="106">
        <v>0.75894473780000005</v>
      </c>
      <c r="AL94" s="106">
        <v>0.95106347970000005</v>
      </c>
      <c r="AM94" s="106">
        <v>0.88203677179999995</v>
      </c>
      <c r="AN94" s="106">
        <v>0.99042485089999999</v>
      </c>
      <c r="AO94" s="106">
        <v>0.87222921480000004</v>
      </c>
      <c r="AP94" s="106">
        <v>1.1246371581000001</v>
      </c>
      <c r="AQ94" s="106">
        <v>4.1048487000000002E-3</v>
      </c>
      <c r="AR94" s="106">
        <v>0.83034945240000002</v>
      </c>
      <c r="AS94" s="106">
        <v>0.73134589539999995</v>
      </c>
      <c r="AT94" s="106">
        <v>0.94275529199999997</v>
      </c>
      <c r="AU94" s="104" t="s">
        <v>28</v>
      </c>
      <c r="AV94" s="104" t="s">
        <v>28</v>
      </c>
      <c r="AW94" s="104">
        <v>3</v>
      </c>
      <c r="AX94" s="104" t="s">
        <v>227</v>
      </c>
      <c r="AY94" s="104" t="s">
        <v>28</v>
      </c>
      <c r="AZ94" s="104" t="s">
        <v>28</v>
      </c>
      <c r="BA94" s="104" t="s">
        <v>28</v>
      </c>
      <c r="BB94" s="104" t="s">
        <v>28</v>
      </c>
      <c r="BC94" s="110" t="s">
        <v>445</v>
      </c>
      <c r="BD94" s="111">
        <v>1569</v>
      </c>
      <c r="BE94" s="111">
        <v>1444</v>
      </c>
      <c r="BF94" s="111">
        <v>1549</v>
      </c>
    </row>
    <row r="95" spans="1:93" x14ac:dyDescent="0.3">
      <c r="A95" s="10"/>
      <c r="B95" t="s">
        <v>104</v>
      </c>
      <c r="C95" s="104">
        <v>1254</v>
      </c>
      <c r="D95" s="118">
        <v>32398</v>
      </c>
      <c r="E95" s="116">
        <v>4.2460861565999997</v>
      </c>
      <c r="F95" s="106">
        <v>3.7822790306999998</v>
      </c>
      <c r="G95" s="106">
        <v>4.7667682641000004</v>
      </c>
      <c r="H95" s="106">
        <v>8.2758999999999998E-5</v>
      </c>
      <c r="I95" s="107">
        <v>3.8706092969000001</v>
      </c>
      <c r="J95" s="106">
        <v>3.6622007637</v>
      </c>
      <c r="K95" s="106">
        <v>4.0908779434999998</v>
      </c>
      <c r="L95" s="106">
        <v>0.79270346290000004</v>
      </c>
      <c r="M95" s="106">
        <v>0.70611513159999995</v>
      </c>
      <c r="N95" s="106">
        <v>0.88990980639999995</v>
      </c>
      <c r="O95" s="118">
        <v>1259</v>
      </c>
      <c r="P95" s="118">
        <v>33723</v>
      </c>
      <c r="Q95" s="116">
        <v>4.0338260164999999</v>
      </c>
      <c r="R95" s="106">
        <v>3.5944612380000001</v>
      </c>
      <c r="S95" s="106">
        <v>4.5268960364000002</v>
      </c>
      <c r="T95" s="106">
        <v>1.36568239E-2</v>
      </c>
      <c r="U95" s="107">
        <v>3.733357056</v>
      </c>
      <c r="V95" s="106">
        <v>3.5327273387</v>
      </c>
      <c r="W95" s="106">
        <v>3.9453808831999999</v>
      </c>
      <c r="X95" s="106">
        <v>0.86493121949999996</v>
      </c>
      <c r="Y95" s="106">
        <v>0.77072281490000005</v>
      </c>
      <c r="Z95" s="106">
        <v>0.97065507870000001</v>
      </c>
      <c r="AA95" s="118">
        <v>1448</v>
      </c>
      <c r="AB95" s="118">
        <v>36019</v>
      </c>
      <c r="AC95" s="116">
        <v>4.5128942525999998</v>
      </c>
      <c r="AD95" s="106">
        <v>4.0293695179000002</v>
      </c>
      <c r="AE95" s="106">
        <v>5.0544420025000001</v>
      </c>
      <c r="AF95" s="106">
        <v>0.11463683149999999</v>
      </c>
      <c r="AG95" s="107">
        <v>4.0201005025000001</v>
      </c>
      <c r="AH95" s="106">
        <v>3.8182805098000001</v>
      </c>
      <c r="AI95" s="106">
        <v>4.2325879434000004</v>
      </c>
      <c r="AJ95" s="106">
        <v>0.91281232229999998</v>
      </c>
      <c r="AK95" s="106">
        <v>0.81501093120000001</v>
      </c>
      <c r="AL95" s="106">
        <v>1.0223498899000001</v>
      </c>
      <c r="AM95" s="106">
        <v>8.7630548000000003E-2</v>
      </c>
      <c r="AN95" s="106">
        <v>1.1187627414000001</v>
      </c>
      <c r="AO95" s="106">
        <v>0.98358341839999996</v>
      </c>
      <c r="AP95" s="106">
        <v>1.2725205083</v>
      </c>
      <c r="AQ95" s="106">
        <v>0.44130053740000003</v>
      </c>
      <c r="AR95" s="106">
        <v>0.95001040199999998</v>
      </c>
      <c r="AS95" s="106">
        <v>0.83375389609999995</v>
      </c>
      <c r="AT95" s="106">
        <v>1.082477417</v>
      </c>
      <c r="AU95" s="104">
        <v>1</v>
      </c>
      <c r="AV95" s="104" t="s">
        <v>28</v>
      </c>
      <c r="AW95" s="104" t="s">
        <v>28</v>
      </c>
      <c r="AX95" s="104" t="s">
        <v>28</v>
      </c>
      <c r="AY95" s="104" t="s">
        <v>28</v>
      </c>
      <c r="AZ95" s="104" t="s">
        <v>28</v>
      </c>
      <c r="BA95" s="104" t="s">
        <v>28</v>
      </c>
      <c r="BB95" s="104" t="s">
        <v>28</v>
      </c>
      <c r="BC95" s="110">
        <v>-1</v>
      </c>
      <c r="BD95" s="111">
        <v>1254</v>
      </c>
      <c r="BE95" s="111">
        <v>1259</v>
      </c>
      <c r="BF95" s="111">
        <v>1448</v>
      </c>
    </row>
    <row r="96" spans="1:93" x14ac:dyDescent="0.3">
      <c r="A96" s="10"/>
      <c r="B96" t="s">
        <v>105</v>
      </c>
      <c r="C96" s="104">
        <v>1163</v>
      </c>
      <c r="D96" s="118">
        <v>19037</v>
      </c>
      <c r="E96" s="116">
        <v>6.6108244204000002</v>
      </c>
      <c r="F96" s="106">
        <v>5.8767809581000003</v>
      </c>
      <c r="G96" s="106">
        <v>7.4365540981000002</v>
      </c>
      <c r="H96" s="106">
        <v>4.5880109999999998E-4</v>
      </c>
      <c r="I96" s="107">
        <v>6.1091558544</v>
      </c>
      <c r="J96" s="106">
        <v>5.7679478063999996</v>
      </c>
      <c r="K96" s="106">
        <v>6.4705483659</v>
      </c>
      <c r="L96" s="106">
        <v>1.2341773617</v>
      </c>
      <c r="M96" s="106">
        <v>1.0971385044999999</v>
      </c>
      <c r="N96" s="106">
        <v>1.3883331538000001</v>
      </c>
      <c r="O96" s="118">
        <v>1040</v>
      </c>
      <c r="P96" s="118">
        <v>19474</v>
      </c>
      <c r="Q96" s="116">
        <v>5.8320795614999996</v>
      </c>
      <c r="R96" s="106">
        <v>5.1734311946</v>
      </c>
      <c r="S96" s="106">
        <v>6.5745828506999997</v>
      </c>
      <c r="T96" s="106">
        <v>2.559312E-4</v>
      </c>
      <c r="U96" s="107">
        <v>5.3404539385999996</v>
      </c>
      <c r="V96" s="106">
        <v>5.0255492599</v>
      </c>
      <c r="W96" s="106">
        <v>5.6750907800999997</v>
      </c>
      <c r="X96" s="106">
        <v>1.2505119623000001</v>
      </c>
      <c r="Y96" s="106">
        <v>1.1092848661000001</v>
      </c>
      <c r="Z96" s="106">
        <v>1.4097191946000001</v>
      </c>
      <c r="AA96" s="118">
        <v>1128</v>
      </c>
      <c r="AB96" s="118">
        <v>19731</v>
      </c>
      <c r="AC96" s="116">
        <v>6.2654155756999996</v>
      </c>
      <c r="AD96" s="106">
        <v>5.5678059009999998</v>
      </c>
      <c r="AE96" s="106">
        <v>7.0504311813999996</v>
      </c>
      <c r="AF96" s="106">
        <v>8.3856099999999998E-5</v>
      </c>
      <c r="AG96" s="107">
        <v>5.7168922001000002</v>
      </c>
      <c r="AH96" s="106">
        <v>5.3928190211000002</v>
      </c>
      <c r="AI96" s="106">
        <v>6.0604400592000003</v>
      </c>
      <c r="AJ96" s="106">
        <v>1.2672906171</v>
      </c>
      <c r="AK96" s="106">
        <v>1.1261867774000001</v>
      </c>
      <c r="AL96" s="106">
        <v>1.4260738452999999</v>
      </c>
      <c r="AM96" s="106">
        <v>0.30474210819999997</v>
      </c>
      <c r="AN96" s="106">
        <v>1.0743021438</v>
      </c>
      <c r="AO96" s="106">
        <v>0.93688026459999996</v>
      </c>
      <c r="AP96" s="106">
        <v>1.2318811056000001</v>
      </c>
      <c r="AQ96" s="106">
        <v>7.1470451800000001E-2</v>
      </c>
      <c r="AR96" s="106">
        <v>0.88220155170000003</v>
      </c>
      <c r="AS96" s="106">
        <v>0.76980325650000003</v>
      </c>
      <c r="AT96" s="106">
        <v>1.0110110229</v>
      </c>
      <c r="AU96" s="104">
        <v>1</v>
      </c>
      <c r="AV96" s="104">
        <v>2</v>
      </c>
      <c r="AW96" s="104">
        <v>3</v>
      </c>
      <c r="AX96" s="104" t="s">
        <v>28</v>
      </c>
      <c r="AY96" s="104" t="s">
        <v>28</v>
      </c>
      <c r="AZ96" s="104" t="s">
        <v>28</v>
      </c>
      <c r="BA96" s="104" t="s">
        <v>28</v>
      </c>
      <c r="BB96" s="104" t="s">
        <v>28</v>
      </c>
      <c r="BC96" s="110" t="s">
        <v>230</v>
      </c>
      <c r="BD96" s="111">
        <v>1163</v>
      </c>
      <c r="BE96" s="111">
        <v>1040</v>
      </c>
      <c r="BF96" s="111">
        <v>1128</v>
      </c>
    </row>
    <row r="97" spans="1:93" x14ac:dyDescent="0.3">
      <c r="A97" s="10"/>
      <c r="B97" t="s">
        <v>106</v>
      </c>
      <c r="C97" s="104">
        <v>353</v>
      </c>
      <c r="D97" s="118">
        <v>10028</v>
      </c>
      <c r="E97" s="116">
        <v>4.0605784432999998</v>
      </c>
      <c r="F97" s="106">
        <v>3.4963761271</v>
      </c>
      <c r="G97" s="106">
        <v>4.7158248126000002</v>
      </c>
      <c r="H97" s="106">
        <v>2.8470630000000002E-4</v>
      </c>
      <c r="I97" s="107">
        <v>3.5201435979000002</v>
      </c>
      <c r="J97" s="106">
        <v>3.1714326525000001</v>
      </c>
      <c r="K97" s="106">
        <v>3.9071966229999999</v>
      </c>
      <c r="L97" s="106">
        <v>0.75807095629999999</v>
      </c>
      <c r="M97" s="106">
        <v>0.65273980819999999</v>
      </c>
      <c r="N97" s="106">
        <v>0.8803991538</v>
      </c>
      <c r="O97" s="118">
        <v>253</v>
      </c>
      <c r="P97" s="118">
        <v>8885</v>
      </c>
      <c r="Q97" s="116">
        <v>3.1996875922000001</v>
      </c>
      <c r="R97" s="106">
        <v>2.7201623576</v>
      </c>
      <c r="S97" s="106">
        <v>3.7637461819000002</v>
      </c>
      <c r="T97" s="106">
        <v>5.4110648E-6</v>
      </c>
      <c r="U97" s="107">
        <v>2.8474957794</v>
      </c>
      <c r="V97" s="106">
        <v>2.5173784291999999</v>
      </c>
      <c r="W97" s="106">
        <v>3.2209031903000001</v>
      </c>
      <c r="X97" s="106">
        <v>0.68607562150000001</v>
      </c>
      <c r="Y97" s="106">
        <v>0.58325602929999998</v>
      </c>
      <c r="Z97" s="106">
        <v>0.80702081889999999</v>
      </c>
      <c r="AA97" s="118">
        <v>238</v>
      </c>
      <c r="AB97" s="118">
        <v>9277</v>
      </c>
      <c r="AC97" s="116">
        <v>2.9007737410000001</v>
      </c>
      <c r="AD97" s="106">
        <v>2.4617479399</v>
      </c>
      <c r="AE97" s="106">
        <v>3.4180949886000001</v>
      </c>
      <c r="AF97" s="106">
        <v>1.9151259999999999E-10</v>
      </c>
      <c r="AG97" s="107">
        <v>2.5654845316000001</v>
      </c>
      <c r="AH97" s="106">
        <v>2.2594055929999999</v>
      </c>
      <c r="AI97" s="106">
        <v>2.9130276134000002</v>
      </c>
      <c r="AJ97" s="106">
        <v>0.58673256380000005</v>
      </c>
      <c r="AK97" s="106">
        <v>0.49793186550000001</v>
      </c>
      <c r="AL97" s="106">
        <v>0.6913698948</v>
      </c>
      <c r="AM97" s="106">
        <v>0.35796331440000001</v>
      </c>
      <c r="AN97" s="106">
        <v>0.90658030119999999</v>
      </c>
      <c r="AO97" s="106">
        <v>0.73551417990000001</v>
      </c>
      <c r="AP97" s="106">
        <v>1.1174330351999999</v>
      </c>
      <c r="AQ97" s="106">
        <v>1.81827764E-2</v>
      </c>
      <c r="AR97" s="106">
        <v>0.78798812460000001</v>
      </c>
      <c r="AS97" s="106">
        <v>0.646618586</v>
      </c>
      <c r="AT97" s="106">
        <v>0.96026513599999996</v>
      </c>
      <c r="AU97" s="104">
        <v>1</v>
      </c>
      <c r="AV97" s="104">
        <v>2</v>
      </c>
      <c r="AW97" s="104">
        <v>3</v>
      </c>
      <c r="AX97" s="104" t="s">
        <v>28</v>
      </c>
      <c r="AY97" s="104" t="s">
        <v>28</v>
      </c>
      <c r="AZ97" s="104" t="s">
        <v>28</v>
      </c>
      <c r="BA97" s="104" t="s">
        <v>28</v>
      </c>
      <c r="BB97" s="104" t="s">
        <v>28</v>
      </c>
      <c r="BC97" s="110" t="s">
        <v>230</v>
      </c>
      <c r="BD97" s="111">
        <v>353</v>
      </c>
      <c r="BE97" s="111">
        <v>253</v>
      </c>
      <c r="BF97" s="111">
        <v>238</v>
      </c>
    </row>
    <row r="98" spans="1:93" x14ac:dyDescent="0.3">
      <c r="A98" s="10"/>
      <c r="B98" t="s">
        <v>107</v>
      </c>
      <c r="C98" s="104">
        <v>1300</v>
      </c>
      <c r="D98" s="118">
        <v>25629</v>
      </c>
      <c r="E98" s="116">
        <v>5.5602753713000004</v>
      </c>
      <c r="F98" s="106">
        <v>4.9493064242000004</v>
      </c>
      <c r="G98" s="106">
        <v>6.2466656042000004</v>
      </c>
      <c r="H98" s="106">
        <v>0.52947841630000003</v>
      </c>
      <c r="I98" s="107">
        <v>5.0723789456999997</v>
      </c>
      <c r="J98" s="106">
        <v>4.8040067403000002</v>
      </c>
      <c r="K98" s="106">
        <v>5.3557435615999998</v>
      </c>
      <c r="L98" s="106">
        <v>1.0380499543999999</v>
      </c>
      <c r="M98" s="106">
        <v>0.92398792590000001</v>
      </c>
      <c r="N98" s="106">
        <v>1.1661924118</v>
      </c>
      <c r="O98" s="118">
        <v>1188</v>
      </c>
      <c r="P98" s="118">
        <v>27593</v>
      </c>
      <c r="Q98" s="116">
        <v>4.7339261020999999</v>
      </c>
      <c r="R98" s="106">
        <v>4.2101000702000002</v>
      </c>
      <c r="S98" s="106">
        <v>5.3229272385000002</v>
      </c>
      <c r="T98" s="106">
        <v>0.80289353720000001</v>
      </c>
      <c r="U98" s="107">
        <v>4.3054397854999999</v>
      </c>
      <c r="V98" s="106">
        <v>4.0674447098000002</v>
      </c>
      <c r="W98" s="106">
        <v>4.5573604729000001</v>
      </c>
      <c r="X98" s="106">
        <v>1.0150463753000001</v>
      </c>
      <c r="Y98" s="106">
        <v>0.90272782539999996</v>
      </c>
      <c r="Z98" s="106">
        <v>1.1413397427</v>
      </c>
      <c r="AA98" s="118">
        <v>1178</v>
      </c>
      <c r="AB98" s="118">
        <v>29970</v>
      </c>
      <c r="AC98" s="116">
        <v>4.3203547307000001</v>
      </c>
      <c r="AD98" s="106">
        <v>3.8448892935000001</v>
      </c>
      <c r="AE98" s="106">
        <v>4.8546170185999999</v>
      </c>
      <c r="AF98" s="106">
        <v>2.3422333E-2</v>
      </c>
      <c r="AG98" s="107">
        <v>3.9305972639000002</v>
      </c>
      <c r="AH98" s="106">
        <v>3.7124283995999998</v>
      </c>
      <c r="AI98" s="106">
        <v>4.1615872922000001</v>
      </c>
      <c r="AJ98" s="106">
        <v>0.87386781400000002</v>
      </c>
      <c r="AK98" s="106">
        <v>0.7776965576</v>
      </c>
      <c r="AL98" s="106">
        <v>0.98193176859999998</v>
      </c>
      <c r="AM98" s="106">
        <v>0.17908341580000001</v>
      </c>
      <c r="AN98" s="106">
        <v>0.91263670740000002</v>
      </c>
      <c r="AO98" s="106">
        <v>0.79869719549999996</v>
      </c>
      <c r="AP98" s="106">
        <v>1.0428304548</v>
      </c>
      <c r="AQ98" s="106">
        <v>1.7647467600000001E-2</v>
      </c>
      <c r="AR98" s="106">
        <v>0.85138339129999996</v>
      </c>
      <c r="AS98" s="106">
        <v>0.74543689219999998</v>
      </c>
      <c r="AT98" s="106">
        <v>0.97238771859999995</v>
      </c>
      <c r="AU98" s="104" t="s">
        <v>28</v>
      </c>
      <c r="AV98" s="104" t="s">
        <v>28</v>
      </c>
      <c r="AW98" s="104" t="s">
        <v>28</v>
      </c>
      <c r="AX98" s="104" t="s">
        <v>28</v>
      </c>
      <c r="AY98" s="104" t="s">
        <v>28</v>
      </c>
      <c r="AZ98" s="104" t="s">
        <v>28</v>
      </c>
      <c r="BA98" s="104" t="s">
        <v>28</v>
      </c>
      <c r="BB98" s="104" t="s">
        <v>28</v>
      </c>
      <c r="BC98" s="110" t="s">
        <v>28</v>
      </c>
      <c r="BD98" s="111">
        <v>1300</v>
      </c>
      <c r="BE98" s="111">
        <v>1188</v>
      </c>
      <c r="BF98" s="111">
        <v>1178</v>
      </c>
    </row>
    <row r="99" spans="1:93" x14ac:dyDescent="0.3">
      <c r="A99" s="10"/>
      <c r="B99" t="s">
        <v>108</v>
      </c>
      <c r="C99" s="104">
        <v>1801</v>
      </c>
      <c r="D99" s="118">
        <v>35423</v>
      </c>
      <c r="E99" s="116">
        <v>5.7171399105000003</v>
      </c>
      <c r="F99" s="106">
        <v>5.1185954982000004</v>
      </c>
      <c r="G99" s="106">
        <v>6.3856752828000003</v>
      </c>
      <c r="H99" s="106">
        <v>0.24812329229999999</v>
      </c>
      <c r="I99" s="107">
        <v>5.0842672840000001</v>
      </c>
      <c r="J99" s="106">
        <v>4.8547953987000003</v>
      </c>
      <c r="K99" s="106">
        <v>5.3245856296999996</v>
      </c>
      <c r="L99" s="106">
        <v>1.0673350557000001</v>
      </c>
      <c r="M99" s="106">
        <v>0.95559256849999996</v>
      </c>
      <c r="N99" s="106">
        <v>1.1921441824000001</v>
      </c>
      <c r="O99" s="118">
        <v>1563</v>
      </c>
      <c r="P99" s="118">
        <v>35998</v>
      </c>
      <c r="Q99" s="116">
        <v>4.7837966651999997</v>
      </c>
      <c r="R99" s="106">
        <v>4.2774637541000002</v>
      </c>
      <c r="S99" s="106">
        <v>5.3500653306999997</v>
      </c>
      <c r="T99" s="106">
        <v>0.65614981610000001</v>
      </c>
      <c r="U99" s="107">
        <v>4.3419078838000003</v>
      </c>
      <c r="V99" s="106">
        <v>4.1319034516000004</v>
      </c>
      <c r="W99" s="106">
        <v>4.5625858136000002</v>
      </c>
      <c r="X99" s="106">
        <v>1.0257395998000001</v>
      </c>
      <c r="Y99" s="106">
        <v>0.91717191730000003</v>
      </c>
      <c r="Z99" s="106">
        <v>1.1471586807</v>
      </c>
      <c r="AA99" s="118">
        <v>1697</v>
      </c>
      <c r="AB99" s="118">
        <v>36945</v>
      </c>
      <c r="AC99" s="116">
        <v>5.0707244664999997</v>
      </c>
      <c r="AD99" s="106">
        <v>4.5398956783999997</v>
      </c>
      <c r="AE99" s="106">
        <v>5.6636205844000003</v>
      </c>
      <c r="AF99" s="106">
        <v>0.65358772710000002</v>
      </c>
      <c r="AG99" s="107">
        <v>4.5933143862000003</v>
      </c>
      <c r="AH99" s="106">
        <v>4.3798905863000002</v>
      </c>
      <c r="AI99" s="106">
        <v>4.8171379250999999</v>
      </c>
      <c r="AJ99" s="106">
        <v>1.025643305</v>
      </c>
      <c r="AK99" s="106">
        <v>0.91827383610000002</v>
      </c>
      <c r="AL99" s="106">
        <v>1.1455669841</v>
      </c>
      <c r="AM99" s="106">
        <v>0.3541872365</v>
      </c>
      <c r="AN99" s="106">
        <v>1.0599790964</v>
      </c>
      <c r="AO99" s="106">
        <v>0.93709155129999999</v>
      </c>
      <c r="AP99" s="106">
        <v>1.1989817678000001</v>
      </c>
      <c r="AQ99" s="106">
        <v>4.4801755999999996E-3</v>
      </c>
      <c r="AR99" s="106">
        <v>0.83674647469999996</v>
      </c>
      <c r="AS99" s="106">
        <v>0.73997205990000003</v>
      </c>
      <c r="AT99" s="106">
        <v>0.94617716100000004</v>
      </c>
      <c r="AU99" s="104" t="s">
        <v>28</v>
      </c>
      <c r="AV99" s="104" t="s">
        <v>28</v>
      </c>
      <c r="AW99" s="104" t="s">
        <v>28</v>
      </c>
      <c r="AX99" s="104" t="s">
        <v>227</v>
      </c>
      <c r="AY99" s="104" t="s">
        <v>28</v>
      </c>
      <c r="AZ99" s="104" t="s">
        <v>28</v>
      </c>
      <c r="BA99" s="104" t="s">
        <v>28</v>
      </c>
      <c r="BB99" s="104" t="s">
        <v>28</v>
      </c>
      <c r="BC99" s="110" t="s">
        <v>442</v>
      </c>
      <c r="BD99" s="111">
        <v>1801</v>
      </c>
      <c r="BE99" s="111">
        <v>1563</v>
      </c>
      <c r="BF99" s="111">
        <v>1697</v>
      </c>
    </row>
    <row r="100" spans="1:93" x14ac:dyDescent="0.3">
      <c r="A100" s="10"/>
      <c r="B100" t="s">
        <v>109</v>
      </c>
      <c r="C100" s="104">
        <v>1280</v>
      </c>
      <c r="D100" s="118">
        <v>15590</v>
      </c>
      <c r="E100" s="116">
        <v>8.7641743696999992</v>
      </c>
      <c r="F100" s="106">
        <v>7.7904917483</v>
      </c>
      <c r="G100" s="106">
        <v>9.8595512149999998</v>
      </c>
      <c r="H100" s="106">
        <v>2.521331E-16</v>
      </c>
      <c r="I100" s="107">
        <v>8.2103912764999993</v>
      </c>
      <c r="J100" s="106">
        <v>7.7727025470999997</v>
      </c>
      <c r="K100" s="106">
        <v>8.6727267002000001</v>
      </c>
      <c r="L100" s="106">
        <v>1.6361870945999999</v>
      </c>
      <c r="M100" s="106">
        <v>1.4544099103000001</v>
      </c>
      <c r="N100" s="106">
        <v>1.8406834205</v>
      </c>
      <c r="O100" s="118">
        <v>1222</v>
      </c>
      <c r="P100" s="118">
        <v>16318</v>
      </c>
      <c r="Q100" s="116">
        <v>8.1472460251999994</v>
      </c>
      <c r="R100" s="106">
        <v>7.2376315881000002</v>
      </c>
      <c r="S100" s="106">
        <v>9.1711794096000006</v>
      </c>
      <c r="T100" s="106">
        <v>2.564554E-20</v>
      </c>
      <c r="U100" s="107">
        <v>7.4886628262999997</v>
      </c>
      <c r="V100" s="106">
        <v>7.0803446534000001</v>
      </c>
      <c r="W100" s="106">
        <v>7.9205284024999996</v>
      </c>
      <c r="X100" s="106">
        <v>1.7469289482999999</v>
      </c>
      <c r="Y100" s="106">
        <v>1.5518898163999999</v>
      </c>
      <c r="Z100" s="106">
        <v>1.9664802991000001</v>
      </c>
      <c r="AA100" s="118">
        <v>1256</v>
      </c>
      <c r="AB100" s="118">
        <v>16563</v>
      </c>
      <c r="AC100" s="116">
        <v>8.3041946592000002</v>
      </c>
      <c r="AD100" s="106">
        <v>7.3826406733000001</v>
      </c>
      <c r="AE100" s="106">
        <v>9.3407836015000001</v>
      </c>
      <c r="AF100" s="106">
        <v>5.5738980000000003E-18</v>
      </c>
      <c r="AG100" s="107">
        <v>7.5831673006000004</v>
      </c>
      <c r="AH100" s="106">
        <v>7.1751766302000002</v>
      </c>
      <c r="AI100" s="106">
        <v>8.0143568964000007</v>
      </c>
      <c r="AJ100" s="106">
        <v>1.679669584</v>
      </c>
      <c r="AK100" s="106">
        <v>1.4932690644</v>
      </c>
      <c r="AL100" s="106">
        <v>1.8893379491</v>
      </c>
      <c r="AM100" s="106">
        <v>0.78212015670000001</v>
      </c>
      <c r="AN100" s="106">
        <v>1.0192640105999999</v>
      </c>
      <c r="AO100" s="106">
        <v>0.89034601410000003</v>
      </c>
      <c r="AP100" s="106">
        <v>1.1668487383999999</v>
      </c>
      <c r="AQ100" s="106">
        <v>0.28948930709999998</v>
      </c>
      <c r="AR100" s="106">
        <v>0.92960793360000005</v>
      </c>
      <c r="AS100" s="106">
        <v>0.81216367779999998</v>
      </c>
      <c r="AT100" s="106">
        <v>1.0640354079000001</v>
      </c>
      <c r="AU100" s="104">
        <v>1</v>
      </c>
      <c r="AV100" s="104">
        <v>2</v>
      </c>
      <c r="AW100" s="104">
        <v>3</v>
      </c>
      <c r="AX100" s="104" t="s">
        <v>28</v>
      </c>
      <c r="AY100" s="104" t="s">
        <v>28</v>
      </c>
      <c r="AZ100" s="104" t="s">
        <v>28</v>
      </c>
      <c r="BA100" s="104" t="s">
        <v>28</v>
      </c>
      <c r="BB100" s="104" t="s">
        <v>28</v>
      </c>
      <c r="BC100" s="110" t="s">
        <v>230</v>
      </c>
      <c r="BD100" s="111">
        <v>1280</v>
      </c>
      <c r="BE100" s="111">
        <v>1222</v>
      </c>
      <c r="BF100" s="111">
        <v>1256</v>
      </c>
    </row>
    <row r="101" spans="1:93" x14ac:dyDescent="0.3">
      <c r="A101" s="10"/>
      <c r="B101" t="s">
        <v>152</v>
      </c>
      <c r="C101" s="104">
        <v>488</v>
      </c>
      <c r="D101" s="118">
        <v>17155</v>
      </c>
      <c r="E101" s="116">
        <v>3.2467433359000002</v>
      </c>
      <c r="F101" s="106">
        <v>2.8257410733000001</v>
      </c>
      <c r="G101" s="106">
        <v>3.7304699955</v>
      </c>
      <c r="H101" s="106">
        <v>1.601282E-12</v>
      </c>
      <c r="I101" s="107">
        <v>2.844651705</v>
      </c>
      <c r="J101" s="106">
        <v>2.6031369467999999</v>
      </c>
      <c r="K101" s="106">
        <v>3.1085738047000002</v>
      </c>
      <c r="L101" s="106">
        <v>0.60613576609999997</v>
      </c>
      <c r="M101" s="106">
        <v>0.52753869119999997</v>
      </c>
      <c r="N101" s="106">
        <v>0.6964428828</v>
      </c>
      <c r="O101" s="118">
        <v>436</v>
      </c>
      <c r="P101" s="118">
        <v>17717</v>
      </c>
      <c r="Q101" s="116">
        <v>2.7652489680999999</v>
      </c>
      <c r="R101" s="106">
        <v>2.4008929413</v>
      </c>
      <c r="S101" s="106">
        <v>3.1848991363999999</v>
      </c>
      <c r="T101" s="106">
        <v>4.1457079999999998E-13</v>
      </c>
      <c r="U101" s="107">
        <v>2.4609132472000002</v>
      </c>
      <c r="V101" s="106">
        <v>2.2404287832000001</v>
      </c>
      <c r="W101" s="106">
        <v>2.7030959677999999</v>
      </c>
      <c r="X101" s="106">
        <v>0.59292348070000001</v>
      </c>
      <c r="Y101" s="106">
        <v>0.51479841999999998</v>
      </c>
      <c r="Z101" s="106">
        <v>0.68290468719999997</v>
      </c>
      <c r="AA101" s="118">
        <v>473</v>
      </c>
      <c r="AB101" s="118">
        <v>18741</v>
      </c>
      <c r="AC101" s="116">
        <v>2.8172392531999999</v>
      </c>
      <c r="AD101" s="106">
        <v>2.4544755005000001</v>
      </c>
      <c r="AE101" s="106">
        <v>3.2336183466000001</v>
      </c>
      <c r="AF101" s="106">
        <v>1.27826E-15</v>
      </c>
      <c r="AG101" s="107">
        <v>2.5238781281999998</v>
      </c>
      <c r="AH101" s="106">
        <v>2.3063759004</v>
      </c>
      <c r="AI101" s="106">
        <v>2.7618918515000002</v>
      </c>
      <c r="AJ101" s="106">
        <v>0.56983624290000001</v>
      </c>
      <c r="AK101" s="106">
        <v>0.49646088659999998</v>
      </c>
      <c r="AL101" s="106">
        <v>0.65405624579999999</v>
      </c>
      <c r="AM101" s="106">
        <v>0.83137296689999995</v>
      </c>
      <c r="AN101" s="106">
        <v>1.0188013035000001</v>
      </c>
      <c r="AO101" s="106">
        <v>0.85828539979999996</v>
      </c>
      <c r="AP101" s="106">
        <v>1.2093367734</v>
      </c>
      <c r="AQ101" s="106">
        <v>6.7460900200000007E-2</v>
      </c>
      <c r="AR101" s="106">
        <v>0.851699282</v>
      </c>
      <c r="AS101" s="106">
        <v>0.71707414219999999</v>
      </c>
      <c r="AT101" s="106">
        <v>1.0115992536</v>
      </c>
      <c r="AU101" s="104">
        <v>1</v>
      </c>
      <c r="AV101" s="104">
        <v>2</v>
      </c>
      <c r="AW101" s="104">
        <v>3</v>
      </c>
      <c r="AX101" s="104" t="s">
        <v>28</v>
      </c>
      <c r="AY101" s="104" t="s">
        <v>28</v>
      </c>
      <c r="AZ101" s="104" t="s">
        <v>28</v>
      </c>
      <c r="BA101" s="104" t="s">
        <v>28</v>
      </c>
      <c r="BB101" s="104" t="s">
        <v>28</v>
      </c>
      <c r="BC101" s="110" t="s">
        <v>230</v>
      </c>
      <c r="BD101" s="111">
        <v>488</v>
      </c>
      <c r="BE101" s="111">
        <v>436</v>
      </c>
      <c r="BF101" s="111">
        <v>473</v>
      </c>
    </row>
    <row r="102" spans="1:93" x14ac:dyDescent="0.3">
      <c r="A102" s="10"/>
      <c r="B102" t="s">
        <v>153</v>
      </c>
      <c r="C102" s="104">
        <v>976</v>
      </c>
      <c r="D102" s="118">
        <v>12734</v>
      </c>
      <c r="E102" s="116">
        <v>8.5106402737</v>
      </c>
      <c r="F102" s="106">
        <v>7.5387635632999999</v>
      </c>
      <c r="G102" s="106">
        <v>9.6078086625000001</v>
      </c>
      <c r="H102" s="106">
        <v>7.2151050000000001E-14</v>
      </c>
      <c r="I102" s="107">
        <v>7.6645201822000004</v>
      </c>
      <c r="J102" s="106">
        <v>7.1984447336999997</v>
      </c>
      <c r="K102" s="106">
        <v>8.1607724718999997</v>
      </c>
      <c r="L102" s="106">
        <v>1.5888547164</v>
      </c>
      <c r="M102" s="106">
        <v>1.4074146783000001</v>
      </c>
      <c r="N102" s="106">
        <v>1.7936855061999999</v>
      </c>
      <c r="O102" s="118">
        <v>935</v>
      </c>
      <c r="P102" s="118">
        <v>13984</v>
      </c>
      <c r="Q102" s="116">
        <v>7.6106020032000004</v>
      </c>
      <c r="R102" s="106">
        <v>6.7347375396000002</v>
      </c>
      <c r="S102" s="106">
        <v>8.6003741809999994</v>
      </c>
      <c r="T102" s="106">
        <v>4.1417270000000001E-15</v>
      </c>
      <c r="U102" s="107">
        <v>6.6862128146000002</v>
      </c>
      <c r="V102" s="106">
        <v>6.2710884813999996</v>
      </c>
      <c r="W102" s="106">
        <v>7.1288169407000002</v>
      </c>
      <c r="X102" s="106">
        <v>1.6318619704999999</v>
      </c>
      <c r="Y102" s="106">
        <v>1.4440594932999999</v>
      </c>
      <c r="Z102" s="106">
        <v>1.8440884903000001</v>
      </c>
      <c r="AA102" s="118">
        <v>1008</v>
      </c>
      <c r="AB102" s="118">
        <v>14662</v>
      </c>
      <c r="AC102" s="116">
        <v>7.6799616763999996</v>
      </c>
      <c r="AD102" s="106">
        <v>6.8085671929</v>
      </c>
      <c r="AE102" s="106">
        <v>8.6628815843000009</v>
      </c>
      <c r="AF102" s="106">
        <v>7.6077499999999996E-13</v>
      </c>
      <c r="AG102" s="107">
        <v>6.8749147455999999</v>
      </c>
      <c r="AH102" s="106">
        <v>6.4633397926000002</v>
      </c>
      <c r="AI102" s="106">
        <v>7.3126981214000004</v>
      </c>
      <c r="AJ102" s="106">
        <v>1.5534074722</v>
      </c>
      <c r="AK102" s="106">
        <v>1.3771525951000001</v>
      </c>
      <c r="AL102" s="106">
        <v>1.7522203301999999</v>
      </c>
      <c r="AM102" s="106">
        <v>0.89965814070000005</v>
      </c>
      <c r="AN102" s="106">
        <v>1.0091135594</v>
      </c>
      <c r="AO102" s="106">
        <v>0.8763890352</v>
      </c>
      <c r="AP102" s="106">
        <v>1.1619385168</v>
      </c>
      <c r="AQ102" s="106">
        <v>0.1214441607</v>
      </c>
      <c r="AR102" s="106">
        <v>0.8942455278</v>
      </c>
      <c r="AS102" s="106">
        <v>0.77629053250000002</v>
      </c>
      <c r="AT102" s="106">
        <v>1.0301234272999999</v>
      </c>
      <c r="AU102" s="104">
        <v>1</v>
      </c>
      <c r="AV102" s="104">
        <v>2</v>
      </c>
      <c r="AW102" s="104">
        <v>3</v>
      </c>
      <c r="AX102" s="104" t="s">
        <v>28</v>
      </c>
      <c r="AY102" s="104" t="s">
        <v>28</v>
      </c>
      <c r="AZ102" s="104" t="s">
        <v>28</v>
      </c>
      <c r="BA102" s="104" t="s">
        <v>28</v>
      </c>
      <c r="BB102" s="104" t="s">
        <v>28</v>
      </c>
      <c r="BC102" s="110" t="s">
        <v>230</v>
      </c>
      <c r="BD102" s="111">
        <v>976</v>
      </c>
      <c r="BE102" s="111">
        <v>935</v>
      </c>
      <c r="BF102" s="111">
        <v>1008</v>
      </c>
    </row>
    <row r="103" spans="1:93" x14ac:dyDescent="0.3">
      <c r="A103" s="10"/>
      <c r="B103" t="s">
        <v>110</v>
      </c>
      <c r="C103" s="104">
        <v>1351</v>
      </c>
      <c r="D103" s="118">
        <v>29401</v>
      </c>
      <c r="E103" s="116">
        <v>5.0252362439000002</v>
      </c>
      <c r="F103" s="106">
        <v>4.4822577957999998</v>
      </c>
      <c r="G103" s="106">
        <v>5.6339908272999999</v>
      </c>
      <c r="H103" s="106">
        <v>0.27390546830000001</v>
      </c>
      <c r="I103" s="107">
        <v>4.5950817999</v>
      </c>
      <c r="J103" s="106">
        <v>4.3564732411999998</v>
      </c>
      <c r="K103" s="106">
        <v>4.8467591969999999</v>
      </c>
      <c r="L103" s="106">
        <v>0.93816329330000003</v>
      </c>
      <c r="M103" s="106">
        <v>0.83679443730000003</v>
      </c>
      <c r="N103" s="106">
        <v>1.0518119212999999</v>
      </c>
      <c r="O103" s="118">
        <v>1289</v>
      </c>
      <c r="P103" s="118">
        <v>29739</v>
      </c>
      <c r="Q103" s="116">
        <v>4.7448245119000001</v>
      </c>
      <c r="R103" s="106">
        <v>4.2309280810000001</v>
      </c>
      <c r="S103" s="106">
        <v>5.3211397634999997</v>
      </c>
      <c r="T103" s="106">
        <v>0.76825402310000002</v>
      </c>
      <c r="U103" s="107">
        <v>4.3343757356000001</v>
      </c>
      <c r="V103" s="106">
        <v>4.1041001926999998</v>
      </c>
      <c r="W103" s="106">
        <v>4.5775717294999998</v>
      </c>
      <c r="X103" s="106">
        <v>1.0173832076</v>
      </c>
      <c r="Y103" s="106">
        <v>0.90719375849999995</v>
      </c>
      <c r="Z103" s="106">
        <v>1.1409564730999999</v>
      </c>
      <c r="AA103" s="118">
        <v>1300</v>
      </c>
      <c r="AB103" s="118">
        <v>29660</v>
      </c>
      <c r="AC103" s="116">
        <v>4.8442498427</v>
      </c>
      <c r="AD103" s="106">
        <v>4.3215816038000003</v>
      </c>
      <c r="AE103" s="106">
        <v>5.4301315327999999</v>
      </c>
      <c r="AF103" s="106">
        <v>0.72655485939999997</v>
      </c>
      <c r="AG103" s="107">
        <v>4.3830074174</v>
      </c>
      <c r="AH103" s="106">
        <v>4.1511088585999998</v>
      </c>
      <c r="AI103" s="106">
        <v>4.6278608138999999</v>
      </c>
      <c r="AJ103" s="106">
        <v>0.97983482470000005</v>
      </c>
      <c r="AK103" s="106">
        <v>0.87411597060000001</v>
      </c>
      <c r="AL103" s="106">
        <v>1.0983397123</v>
      </c>
      <c r="AM103" s="106">
        <v>0.75251457249999998</v>
      </c>
      <c r="AN103" s="106">
        <v>1.0209544800999999</v>
      </c>
      <c r="AO103" s="106">
        <v>0.89748159670000005</v>
      </c>
      <c r="AP103" s="106">
        <v>1.1614144003</v>
      </c>
      <c r="AQ103" s="106">
        <v>0.38207124790000002</v>
      </c>
      <c r="AR103" s="106">
        <v>0.94419929359999999</v>
      </c>
      <c r="AS103" s="106">
        <v>0.83013540060000002</v>
      </c>
      <c r="AT103" s="106">
        <v>1.0739360174999999</v>
      </c>
      <c r="AU103" s="104" t="s">
        <v>28</v>
      </c>
      <c r="AV103" s="104" t="s">
        <v>28</v>
      </c>
      <c r="AW103" s="104" t="s">
        <v>28</v>
      </c>
      <c r="AX103" s="104" t="s">
        <v>28</v>
      </c>
      <c r="AY103" s="104" t="s">
        <v>28</v>
      </c>
      <c r="AZ103" s="104" t="s">
        <v>28</v>
      </c>
      <c r="BA103" s="104" t="s">
        <v>28</v>
      </c>
      <c r="BB103" s="104" t="s">
        <v>28</v>
      </c>
      <c r="BC103" s="110" t="s">
        <v>28</v>
      </c>
      <c r="BD103" s="111">
        <v>1351</v>
      </c>
      <c r="BE103" s="111">
        <v>1289</v>
      </c>
      <c r="BF103" s="111">
        <v>1300</v>
      </c>
    </row>
    <row r="104" spans="1:93" x14ac:dyDescent="0.3">
      <c r="A104" s="10"/>
      <c r="B104" t="s">
        <v>111</v>
      </c>
      <c r="C104" s="104">
        <v>1320</v>
      </c>
      <c r="D104" s="118">
        <v>24069</v>
      </c>
      <c r="E104" s="116">
        <v>5.9754580716000003</v>
      </c>
      <c r="F104" s="106">
        <v>5.3285372528000003</v>
      </c>
      <c r="G104" s="106">
        <v>6.7009194964000001</v>
      </c>
      <c r="H104" s="106">
        <v>6.1406565199999999E-2</v>
      </c>
      <c r="I104" s="107">
        <v>5.4842328305999999</v>
      </c>
      <c r="J104" s="106">
        <v>5.1962176397000004</v>
      </c>
      <c r="K104" s="106">
        <v>5.7882120852999996</v>
      </c>
      <c r="L104" s="106">
        <v>1.1155605729</v>
      </c>
      <c r="M104" s="106">
        <v>0.99478667570000001</v>
      </c>
      <c r="N104" s="106">
        <v>1.2509972462000001</v>
      </c>
      <c r="O104" s="118">
        <v>1151</v>
      </c>
      <c r="P104" s="118">
        <v>24955</v>
      </c>
      <c r="Q104" s="116">
        <v>4.9808965050999996</v>
      </c>
      <c r="R104" s="106">
        <v>4.4327345779999998</v>
      </c>
      <c r="S104" s="106">
        <v>5.5968453689000004</v>
      </c>
      <c r="T104" s="106">
        <v>0.26875416019999998</v>
      </c>
      <c r="U104" s="107">
        <v>4.6123021439</v>
      </c>
      <c r="V104" s="106">
        <v>4.3533951740000001</v>
      </c>
      <c r="W104" s="106">
        <v>4.8866069392</v>
      </c>
      <c r="X104" s="106">
        <v>1.0680016617000001</v>
      </c>
      <c r="Y104" s="106">
        <v>0.95046501979999998</v>
      </c>
      <c r="Z104" s="106">
        <v>1.2000731491000001</v>
      </c>
      <c r="AA104" s="118">
        <v>1295</v>
      </c>
      <c r="AB104" s="118">
        <v>26255</v>
      </c>
      <c r="AC104" s="116">
        <v>5.4258243919</v>
      </c>
      <c r="AD104" s="106">
        <v>4.8378167206000002</v>
      </c>
      <c r="AE104" s="106">
        <v>6.0853008768999999</v>
      </c>
      <c r="AF104" s="106">
        <v>0.1120202116</v>
      </c>
      <c r="AG104" s="107">
        <v>4.9323938296999996</v>
      </c>
      <c r="AH104" s="106">
        <v>4.6709383055</v>
      </c>
      <c r="AI104" s="106">
        <v>5.2084843130999996</v>
      </c>
      <c r="AJ104" s="106">
        <v>1.0974685172</v>
      </c>
      <c r="AK104" s="106">
        <v>0.97853361250000004</v>
      </c>
      <c r="AL104" s="106">
        <v>1.2308592479</v>
      </c>
      <c r="AM104" s="106">
        <v>0.20090538199999999</v>
      </c>
      <c r="AN104" s="106">
        <v>1.0893268683999999</v>
      </c>
      <c r="AO104" s="106">
        <v>0.9554659284</v>
      </c>
      <c r="AP104" s="106">
        <v>1.2419417491</v>
      </c>
      <c r="AQ104" s="106">
        <v>6.3357155999999998E-3</v>
      </c>
      <c r="AR104" s="106">
        <v>0.83355894149999998</v>
      </c>
      <c r="AS104" s="106">
        <v>0.73142738299999999</v>
      </c>
      <c r="AT104" s="106">
        <v>0.94995145810000003</v>
      </c>
      <c r="AU104" s="104" t="s">
        <v>28</v>
      </c>
      <c r="AV104" s="104" t="s">
        <v>28</v>
      </c>
      <c r="AW104" s="104" t="s">
        <v>28</v>
      </c>
      <c r="AX104" s="104" t="s">
        <v>28</v>
      </c>
      <c r="AY104" s="104" t="s">
        <v>28</v>
      </c>
      <c r="AZ104" s="104" t="s">
        <v>28</v>
      </c>
      <c r="BA104" s="104" t="s">
        <v>28</v>
      </c>
      <c r="BB104" s="104" t="s">
        <v>28</v>
      </c>
      <c r="BC104" s="110" t="s">
        <v>28</v>
      </c>
      <c r="BD104" s="111">
        <v>1320</v>
      </c>
      <c r="BE104" s="111">
        <v>1151</v>
      </c>
      <c r="BF104" s="111">
        <v>1295</v>
      </c>
    </row>
    <row r="105" spans="1:93" x14ac:dyDescent="0.3">
      <c r="A105" s="10"/>
      <c r="B105" s="3" t="s">
        <v>167</v>
      </c>
      <c r="C105" s="114">
        <v>133</v>
      </c>
      <c r="D105" s="117">
        <v>797</v>
      </c>
      <c r="E105" s="113">
        <v>18.854854178</v>
      </c>
      <c r="F105" s="112">
        <v>15.39202508</v>
      </c>
      <c r="G105" s="112">
        <v>23.096735108000001</v>
      </c>
      <c r="H105" s="112">
        <v>5.3811879999999996E-34</v>
      </c>
      <c r="I105" s="115">
        <v>16.687578419000001</v>
      </c>
      <c r="J105" s="112">
        <v>14.079420670999999</v>
      </c>
      <c r="K105" s="112">
        <v>19.778887215000001</v>
      </c>
      <c r="L105" s="112">
        <v>3.5200200012999998</v>
      </c>
      <c r="M105" s="112">
        <v>2.8735431010000001</v>
      </c>
      <c r="N105" s="112">
        <v>4.3119383888999998</v>
      </c>
      <c r="O105" s="117">
        <v>81</v>
      </c>
      <c r="P105" s="117">
        <v>856</v>
      </c>
      <c r="Q105" s="113">
        <v>10.745148661</v>
      </c>
      <c r="R105" s="112">
        <v>8.4159585255000007</v>
      </c>
      <c r="S105" s="112">
        <v>13.71896254</v>
      </c>
      <c r="T105" s="112">
        <v>2.150768E-11</v>
      </c>
      <c r="U105" s="115">
        <v>9.4626168223999994</v>
      </c>
      <c r="V105" s="112">
        <v>7.6108524940000004</v>
      </c>
      <c r="W105" s="112">
        <v>11.764926097</v>
      </c>
      <c r="X105" s="112">
        <v>2.3039701013</v>
      </c>
      <c r="Y105" s="112">
        <v>1.8045461656999999</v>
      </c>
      <c r="Z105" s="112">
        <v>2.9416139794</v>
      </c>
      <c r="AA105" s="117">
        <v>81</v>
      </c>
      <c r="AB105" s="117">
        <v>804</v>
      </c>
      <c r="AC105" s="113">
        <v>11.296918133</v>
      </c>
      <c r="AD105" s="112">
        <v>8.8498805329000003</v>
      </c>
      <c r="AE105" s="112">
        <v>14.420574245999999</v>
      </c>
      <c r="AF105" s="112">
        <v>3.256565E-11</v>
      </c>
      <c r="AG105" s="115">
        <v>10.074626865999999</v>
      </c>
      <c r="AH105" s="112">
        <v>8.1030966851000006</v>
      </c>
      <c r="AI105" s="112">
        <v>12.525841715</v>
      </c>
      <c r="AJ105" s="112">
        <v>2.2850006003000001</v>
      </c>
      <c r="AK105" s="112">
        <v>1.7900441600000001</v>
      </c>
      <c r="AL105" s="112">
        <v>2.9168150483000002</v>
      </c>
      <c r="AM105" s="112">
        <v>0.76699046189999998</v>
      </c>
      <c r="AN105" s="112">
        <v>1.0513505666</v>
      </c>
      <c r="AO105" s="112">
        <v>0.75491598599999998</v>
      </c>
      <c r="AP105" s="112">
        <v>1.4641867894</v>
      </c>
      <c r="AQ105" s="112">
        <v>2.6305810000000002E-4</v>
      </c>
      <c r="AR105" s="112">
        <v>0.56988765649999995</v>
      </c>
      <c r="AS105" s="112">
        <v>0.42133262519999998</v>
      </c>
      <c r="AT105" s="112">
        <v>0.77082077579999997</v>
      </c>
      <c r="AU105" s="114">
        <v>1</v>
      </c>
      <c r="AV105" s="114">
        <v>2</v>
      </c>
      <c r="AW105" s="114">
        <v>3</v>
      </c>
      <c r="AX105" s="114" t="s">
        <v>227</v>
      </c>
      <c r="AY105" s="114" t="s">
        <v>28</v>
      </c>
      <c r="AZ105" s="114" t="s">
        <v>28</v>
      </c>
      <c r="BA105" s="114" t="s">
        <v>28</v>
      </c>
      <c r="BB105" s="114" t="s">
        <v>28</v>
      </c>
      <c r="BC105" s="108" t="s">
        <v>229</v>
      </c>
      <c r="BD105" s="109">
        <v>133</v>
      </c>
      <c r="BE105" s="109">
        <v>81</v>
      </c>
      <c r="BF105" s="109">
        <v>81</v>
      </c>
      <c r="CO105" s="4"/>
    </row>
    <row r="106" spans="1:93" x14ac:dyDescent="0.3">
      <c r="A106" s="10"/>
      <c r="B106" t="s">
        <v>115</v>
      </c>
      <c r="C106" s="104">
        <v>2119</v>
      </c>
      <c r="D106" s="118">
        <v>33802</v>
      </c>
      <c r="E106" s="116">
        <v>6.4745722798000003</v>
      </c>
      <c r="F106" s="106">
        <v>5.7950106829000001</v>
      </c>
      <c r="G106" s="106">
        <v>7.2338238012999998</v>
      </c>
      <c r="H106" s="106">
        <v>8.0543209999999995E-4</v>
      </c>
      <c r="I106" s="107">
        <v>6.2688598308000003</v>
      </c>
      <c r="J106" s="106">
        <v>6.0075484424000001</v>
      </c>
      <c r="K106" s="106">
        <v>6.5415375265</v>
      </c>
      <c r="L106" s="106">
        <v>1.2087403969999999</v>
      </c>
      <c r="M106" s="106">
        <v>1.0818727802999999</v>
      </c>
      <c r="N106" s="106">
        <v>1.3504853564999999</v>
      </c>
      <c r="O106" s="118">
        <v>1922</v>
      </c>
      <c r="P106" s="118">
        <v>35173</v>
      </c>
      <c r="Q106" s="116">
        <v>5.6869872344000001</v>
      </c>
      <c r="R106" s="106">
        <v>5.0857165714999999</v>
      </c>
      <c r="S106" s="106">
        <v>6.3593445189000004</v>
      </c>
      <c r="T106" s="106">
        <v>5.0297370000000001E-4</v>
      </c>
      <c r="U106" s="107">
        <v>5.4644187303000002</v>
      </c>
      <c r="V106" s="106">
        <v>5.2255036144</v>
      </c>
      <c r="W106" s="106">
        <v>5.7142572779999998</v>
      </c>
      <c r="X106" s="106">
        <v>1.2194013287000001</v>
      </c>
      <c r="Y106" s="106">
        <v>1.0904771347</v>
      </c>
      <c r="Z106" s="106">
        <v>1.3635678850999999</v>
      </c>
      <c r="AA106" s="118">
        <v>2081</v>
      </c>
      <c r="AB106" s="118">
        <v>34241</v>
      </c>
      <c r="AC106" s="116">
        <v>6.4047227596000003</v>
      </c>
      <c r="AD106" s="106">
        <v>5.7357469491000002</v>
      </c>
      <c r="AE106" s="106">
        <v>7.1517230432999996</v>
      </c>
      <c r="AF106" s="106">
        <v>4.2399176000000002E-6</v>
      </c>
      <c r="AG106" s="107">
        <v>6.0775094185</v>
      </c>
      <c r="AH106" s="106">
        <v>5.8219208514999998</v>
      </c>
      <c r="AI106" s="106">
        <v>6.3443185976000001</v>
      </c>
      <c r="AJ106" s="106">
        <v>1.2954679478</v>
      </c>
      <c r="AK106" s="106">
        <v>1.1601558112999999</v>
      </c>
      <c r="AL106" s="106">
        <v>1.4465619079000001</v>
      </c>
      <c r="AM106" s="106">
        <v>5.7926752499999998E-2</v>
      </c>
      <c r="AN106" s="106">
        <v>1.1262066355</v>
      </c>
      <c r="AO106" s="106">
        <v>0.99601455370000003</v>
      </c>
      <c r="AP106" s="106">
        <v>1.2734165191</v>
      </c>
      <c r="AQ106" s="106">
        <v>3.8822070399999999E-2</v>
      </c>
      <c r="AR106" s="106">
        <v>0.87835720859999999</v>
      </c>
      <c r="AS106" s="106">
        <v>0.77666750220000003</v>
      </c>
      <c r="AT106" s="106">
        <v>0.99336123070000004</v>
      </c>
      <c r="AU106" s="104">
        <v>1</v>
      </c>
      <c r="AV106" s="104">
        <v>2</v>
      </c>
      <c r="AW106" s="104">
        <v>3</v>
      </c>
      <c r="AX106" s="104" t="s">
        <v>28</v>
      </c>
      <c r="AY106" s="104" t="s">
        <v>28</v>
      </c>
      <c r="AZ106" s="104" t="s">
        <v>28</v>
      </c>
      <c r="BA106" s="104" t="s">
        <v>28</v>
      </c>
      <c r="BB106" s="104" t="s">
        <v>28</v>
      </c>
      <c r="BC106" s="110" t="s">
        <v>230</v>
      </c>
      <c r="BD106" s="111">
        <v>2119</v>
      </c>
      <c r="BE106" s="111">
        <v>1922</v>
      </c>
      <c r="BF106" s="111">
        <v>2081</v>
      </c>
    </row>
    <row r="107" spans="1:93" x14ac:dyDescent="0.3">
      <c r="A107" s="10"/>
      <c r="B107" t="s">
        <v>116</v>
      </c>
      <c r="C107" s="104">
        <v>3366</v>
      </c>
      <c r="D107" s="118">
        <v>30476</v>
      </c>
      <c r="E107" s="116">
        <v>11.120225461</v>
      </c>
      <c r="F107" s="106">
        <v>9.9885985716000008</v>
      </c>
      <c r="G107" s="106">
        <v>12.380056462000001</v>
      </c>
      <c r="H107" s="106">
        <v>1.3523570000000001E-40</v>
      </c>
      <c r="I107" s="107">
        <v>11.044756530000001</v>
      </c>
      <c r="J107" s="106">
        <v>10.677869744000001</v>
      </c>
      <c r="K107" s="106">
        <v>11.424249379000001</v>
      </c>
      <c r="L107" s="106">
        <v>2.0760391818000001</v>
      </c>
      <c r="M107" s="106">
        <v>1.8647753213</v>
      </c>
      <c r="N107" s="106">
        <v>2.3112375176</v>
      </c>
      <c r="O107" s="118">
        <v>3357</v>
      </c>
      <c r="P107" s="118">
        <v>32164</v>
      </c>
      <c r="Q107" s="116">
        <v>10.885228326</v>
      </c>
      <c r="R107" s="106">
        <v>9.7776762171999998</v>
      </c>
      <c r="S107" s="106">
        <v>12.118236796</v>
      </c>
      <c r="T107" s="106">
        <v>4.6265470000000002E-54</v>
      </c>
      <c r="U107" s="107">
        <v>10.437134685</v>
      </c>
      <c r="V107" s="106">
        <v>10.089975368999999</v>
      </c>
      <c r="W107" s="106">
        <v>10.796238489</v>
      </c>
      <c r="X107" s="106">
        <v>2.3340059220999998</v>
      </c>
      <c r="Y107" s="106">
        <v>2.0965250807000002</v>
      </c>
      <c r="Z107" s="106">
        <v>2.5983870618</v>
      </c>
      <c r="AA107" s="118">
        <v>3431</v>
      </c>
      <c r="AB107" s="118">
        <v>30769</v>
      </c>
      <c r="AC107" s="116">
        <v>11.511425823</v>
      </c>
      <c r="AD107" s="106">
        <v>10.347445005000001</v>
      </c>
      <c r="AE107" s="106">
        <v>12.806342474999999</v>
      </c>
      <c r="AF107" s="106">
        <v>1.8750959999999999E-54</v>
      </c>
      <c r="AG107" s="107">
        <v>11.150833630999999</v>
      </c>
      <c r="AH107" s="106">
        <v>10.783889974999999</v>
      </c>
      <c r="AI107" s="106">
        <v>11.530263288</v>
      </c>
      <c r="AJ107" s="106">
        <v>2.3283885574999998</v>
      </c>
      <c r="AK107" s="106">
        <v>2.0929529425000002</v>
      </c>
      <c r="AL107" s="106">
        <v>2.5903082504000001</v>
      </c>
      <c r="AM107" s="106">
        <v>0.34210275410000002</v>
      </c>
      <c r="AN107" s="106">
        <v>1.0575272725</v>
      </c>
      <c r="AO107" s="106">
        <v>0.94227165280000003</v>
      </c>
      <c r="AP107" s="106">
        <v>1.1868805867000001</v>
      </c>
      <c r="AQ107" s="106">
        <v>0.71754203959999996</v>
      </c>
      <c r="AR107" s="106">
        <v>0.97886759270000001</v>
      </c>
      <c r="AS107" s="106">
        <v>0.87189795660000002</v>
      </c>
      <c r="AT107" s="106">
        <v>1.0989609010000001</v>
      </c>
      <c r="AU107" s="104">
        <v>1</v>
      </c>
      <c r="AV107" s="104">
        <v>2</v>
      </c>
      <c r="AW107" s="104">
        <v>3</v>
      </c>
      <c r="AX107" s="104" t="s">
        <v>28</v>
      </c>
      <c r="AY107" s="104" t="s">
        <v>28</v>
      </c>
      <c r="AZ107" s="104" t="s">
        <v>28</v>
      </c>
      <c r="BA107" s="104" t="s">
        <v>28</v>
      </c>
      <c r="BB107" s="104" t="s">
        <v>28</v>
      </c>
      <c r="BC107" s="110" t="s">
        <v>230</v>
      </c>
      <c r="BD107" s="111">
        <v>3366</v>
      </c>
      <c r="BE107" s="111">
        <v>3357</v>
      </c>
      <c r="BF107" s="111">
        <v>3431</v>
      </c>
    </row>
    <row r="108" spans="1:93" x14ac:dyDescent="0.3">
      <c r="A108" s="10"/>
      <c r="B108" t="s">
        <v>117</v>
      </c>
      <c r="C108" s="104">
        <v>1945</v>
      </c>
      <c r="D108" s="118">
        <v>24753</v>
      </c>
      <c r="E108" s="116">
        <v>8.4325304856999992</v>
      </c>
      <c r="F108" s="106">
        <v>7.5400232237000004</v>
      </c>
      <c r="G108" s="106">
        <v>9.4306832064999995</v>
      </c>
      <c r="H108" s="106">
        <v>1.8599090000000001E-15</v>
      </c>
      <c r="I108" s="107">
        <v>7.8576334181999998</v>
      </c>
      <c r="J108" s="106">
        <v>7.5160746400000003</v>
      </c>
      <c r="K108" s="106">
        <v>8.2147139153000008</v>
      </c>
      <c r="L108" s="106">
        <v>1.5742723699000001</v>
      </c>
      <c r="M108" s="106">
        <v>1.4076498448000001</v>
      </c>
      <c r="N108" s="106">
        <v>1.7606178865</v>
      </c>
      <c r="O108" s="118">
        <v>1908</v>
      </c>
      <c r="P108" s="118">
        <v>27153</v>
      </c>
      <c r="Q108" s="116">
        <v>7.6888894104999999</v>
      </c>
      <c r="R108" s="106">
        <v>6.8716780824999999</v>
      </c>
      <c r="S108" s="106">
        <v>8.6032872404000003</v>
      </c>
      <c r="T108" s="106">
        <v>2.7719369999999999E-18</v>
      </c>
      <c r="U108" s="107">
        <v>7.0268478621000003</v>
      </c>
      <c r="V108" s="106">
        <v>6.7185202436999996</v>
      </c>
      <c r="W108" s="106">
        <v>7.3493253106000003</v>
      </c>
      <c r="X108" s="106">
        <v>1.6486483223999999</v>
      </c>
      <c r="Y108" s="106">
        <v>1.4734222249</v>
      </c>
      <c r="Z108" s="106">
        <v>1.8447131072</v>
      </c>
      <c r="AA108" s="118">
        <v>1928</v>
      </c>
      <c r="AB108" s="118">
        <v>27510</v>
      </c>
      <c r="AC108" s="116">
        <v>7.6834670110000003</v>
      </c>
      <c r="AD108" s="106">
        <v>6.8706129381999999</v>
      </c>
      <c r="AE108" s="106">
        <v>8.5924888856999999</v>
      </c>
      <c r="AF108" s="106">
        <v>1.089722E-14</v>
      </c>
      <c r="AG108" s="107">
        <v>7.0083605961000002</v>
      </c>
      <c r="AH108" s="106">
        <v>6.7024079050000003</v>
      </c>
      <c r="AI108" s="106">
        <v>7.3282794694</v>
      </c>
      <c r="AJ108" s="106">
        <v>1.5541164879</v>
      </c>
      <c r="AK108" s="106">
        <v>1.3897024394999999</v>
      </c>
      <c r="AL108" s="106">
        <v>1.7379821674</v>
      </c>
      <c r="AM108" s="106">
        <v>0.99115757339999999</v>
      </c>
      <c r="AN108" s="106">
        <v>0.99929477470000005</v>
      </c>
      <c r="AO108" s="106">
        <v>0.88208279430000003</v>
      </c>
      <c r="AP108" s="106">
        <v>1.1320819918</v>
      </c>
      <c r="AQ108" s="106">
        <v>0.146116311</v>
      </c>
      <c r="AR108" s="106">
        <v>0.91181282100000005</v>
      </c>
      <c r="AS108" s="106">
        <v>0.80507538990000005</v>
      </c>
      <c r="AT108" s="106">
        <v>1.0327015718000001</v>
      </c>
      <c r="AU108" s="104">
        <v>1</v>
      </c>
      <c r="AV108" s="104">
        <v>2</v>
      </c>
      <c r="AW108" s="104">
        <v>3</v>
      </c>
      <c r="AX108" s="104" t="s">
        <v>28</v>
      </c>
      <c r="AY108" s="104" t="s">
        <v>28</v>
      </c>
      <c r="AZ108" s="104" t="s">
        <v>28</v>
      </c>
      <c r="BA108" s="104" t="s">
        <v>28</v>
      </c>
      <c r="BB108" s="104" t="s">
        <v>28</v>
      </c>
      <c r="BC108" s="110" t="s">
        <v>230</v>
      </c>
      <c r="BD108" s="111">
        <v>1945</v>
      </c>
      <c r="BE108" s="111">
        <v>1908</v>
      </c>
      <c r="BF108" s="111">
        <v>1928</v>
      </c>
    </row>
    <row r="109" spans="1:93" x14ac:dyDescent="0.3">
      <c r="A109" s="10"/>
      <c r="B109" t="s">
        <v>118</v>
      </c>
      <c r="C109" s="104">
        <v>2244</v>
      </c>
      <c r="D109" s="118">
        <v>12895</v>
      </c>
      <c r="E109" s="116">
        <v>18.412348258000002</v>
      </c>
      <c r="F109" s="106">
        <v>16.488999037999999</v>
      </c>
      <c r="G109" s="106">
        <v>20.560045373000001</v>
      </c>
      <c r="H109" s="106">
        <v>1.21512E-106</v>
      </c>
      <c r="I109" s="107">
        <v>17.402093834999999</v>
      </c>
      <c r="J109" s="106">
        <v>16.696776255</v>
      </c>
      <c r="K109" s="106">
        <v>18.137205961999999</v>
      </c>
      <c r="L109" s="106">
        <v>3.4374084003999998</v>
      </c>
      <c r="M109" s="106">
        <v>3.0783375925000001</v>
      </c>
      <c r="N109" s="106">
        <v>3.8383628034999999</v>
      </c>
      <c r="O109" s="118">
        <v>2188</v>
      </c>
      <c r="P109" s="118">
        <v>14081</v>
      </c>
      <c r="Q109" s="116">
        <v>16.584296454</v>
      </c>
      <c r="R109" s="106">
        <v>14.848649870999999</v>
      </c>
      <c r="S109" s="106">
        <v>18.522821350000001</v>
      </c>
      <c r="T109" s="106">
        <v>4.9202400000000001E-112</v>
      </c>
      <c r="U109" s="107">
        <v>15.538669129000001</v>
      </c>
      <c r="V109" s="106">
        <v>14.901035324</v>
      </c>
      <c r="W109" s="106">
        <v>16.203588075999999</v>
      </c>
      <c r="X109" s="106">
        <v>3.5559976305999998</v>
      </c>
      <c r="Y109" s="106">
        <v>3.1838410454999999</v>
      </c>
      <c r="Z109" s="106">
        <v>3.9716552956000002</v>
      </c>
      <c r="AA109" s="118">
        <v>2480</v>
      </c>
      <c r="AB109" s="118">
        <v>14174</v>
      </c>
      <c r="AC109" s="116">
        <v>18.429840456000001</v>
      </c>
      <c r="AD109" s="106">
        <v>16.527745707000001</v>
      </c>
      <c r="AE109" s="106">
        <v>20.550837680000001</v>
      </c>
      <c r="AF109" s="106">
        <v>6.5207100000000003E-124</v>
      </c>
      <c r="AG109" s="107">
        <v>17.496825173000001</v>
      </c>
      <c r="AH109" s="106">
        <v>16.82157724</v>
      </c>
      <c r="AI109" s="106">
        <v>18.199178753999998</v>
      </c>
      <c r="AJ109" s="106">
        <v>3.7277597315</v>
      </c>
      <c r="AK109" s="106">
        <v>3.3430275778</v>
      </c>
      <c r="AL109" s="106">
        <v>4.1567687649999998</v>
      </c>
      <c r="AM109" s="106">
        <v>8.6122002200000006E-2</v>
      </c>
      <c r="AN109" s="106">
        <v>1.1112826225000001</v>
      </c>
      <c r="AO109" s="106">
        <v>0.98512602739999999</v>
      </c>
      <c r="AP109" s="106">
        <v>1.253595005</v>
      </c>
      <c r="AQ109" s="106">
        <v>9.1514357199999993E-2</v>
      </c>
      <c r="AR109" s="106">
        <v>0.90071598799999997</v>
      </c>
      <c r="AS109" s="106">
        <v>0.79770504480000004</v>
      </c>
      <c r="AT109" s="106">
        <v>1.0170291593</v>
      </c>
      <c r="AU109" s="104">
        <v>1</v>
      </c>
      <c r="AV109" s="104">
        <v>2</v>
      </c>
      <c r="AW109" s="104">
        <v>3</v>
      </c>
      <c r="AX109" s="104" t="s">
        <v>28</v>
      </c>
      <c r="AY109" s="104" t="s">
        <v>28</v>
      </c>
      <c r="AZ109" s="104" t="s">
        <v>28</v>
      </c>
      <c r="BA109" s="104" t="s">
        <v>28</v>
      </c>
      <c r="BB109" s="104" t="s">
        <v>28</v>
      </c>
      <c r="BC109" s="110" t="s">
        <v>230</v>
      </c>
      <c r="BD109" s="111">
        <v>2244</v>
      </c>
      <c r="BE109" s="111">
        <v>2188</v>
      </c>
      <c r="BF109" s="111">
        <v>2480</v>
      </c>
      <c r="CO109" s="4"/>
    </row>
    <row r="110" spans="1:93" s="3" customFormat="1" x14ac:dyDescent="0.3">
      <c r="A110" s="10" t="s">
        <v>236</v>
      </c>
      <c r="B110" s="3" t="s">
        <v>200</v>
      </c>
      <c r="C110" s="114">
        <v>2215</v>
      </c>
      <c r="D110" s="117">
        <v>52887</v>
      </c>
      <c r="E110" s="113">
        <v>4.4540513593000002</v>
      </c>
      <c r="F110" s="112">
        <v>3.9422404805000002</v>
      </c>
      <c r="G110" s="112">
        <v>5.0323093198000004</v>
      </c>
      <c r="H110" s="112">
        <v>4.6359069000000003E-3</v>
      </c>
      <c r="I110" s="115">
        <v>4.1881747878000004</v>
      </c>
      <c r="J110" s="112">
        <v>4.0173407744</v>
      </c>
      <c r="K110" s="112">
        <v>4.3662733728000003</v>
      </c>
      <c r="L110" s="112">
        <v>0.83834043260000002</v>
      </c>
      <c r="M110" s="112">
        <v>0.74200751700000001</v>
      </c>
      <c r="N110" s="112">
        <v>0.94718000130000002</v>
      </c>
      <c r="O110" s="117">
        <v>1995</v>
      </c>
      <c r="P110" s="117">
        <v>60937</v>
      </c>
      <c r="Q110" s="113">
        <v>3.5759197317</v>
      </c>
      <c r="R110" s="112">
        <v>3.162666277</v>
      </c>
      <c r="S110" s="112">
        <v>4.043171428</v>
      </c>
      <c r="T110" s="112">
        <v>3.4978000000000003E-5</v>
      </c>
      <c r="U110" s="115">
        <v>3.2738730164000001</v>
      </c>
      <c r="V110" s="112">
        <v>3.1333185425000001</v>
      </c>
      <c r="W110" s="112">
        <v>3.4207324860999999</v>
      </c>
      <c r="X110" s="112">
        <v>0.77159062430000003</v>
      </c>
      <c r="Y110" s="112">
        <v>0.68242125949999999</v>
      </c>
      <c r="Z110" s="112">
        <v>0.87241140750000001</v>
      </c>
      <c r="AA110" s="117">
        <v>2000</v>
      </c>
      <c r="AB110" s="117">
        <v>68532</v>
      </c>
      <c r="AC110" s="113">
        <v>3.3227548930999999</v>
      </c>
      <c r="AD110" s="112">
        <v>2.9399795025</v>
      </c>
      <c r="AE110" s="112">
        <v>3.7553663453000001</v>
      </c>
      <c r="AF110" s="112">
        <v>1.9730449999999999E-10</v>
      </c>
      <c r="AG110" s="115">
        <v>2.9183447148999999</v>
      </c>
      <c r="AH110" s="112">
        <v>2.7932071451999998</v>
      </c>
      <c r="AI110" s="112">
        <v>3.0490885323999999</v>
      </c>
      <c r="AJ110" s="112">
        <v>0.67208568179999995</v>
      </c>
      <c r="AK110" s="112">
        <v>0.59466261939999998</v>
      </c>
      <c r="AL110" s="112">
        <v>0.75958896509999996</v>
      </c>
      <c r="AM110" s="112">
        <v>0.28465056979999998</v>
      </c>
      <c r="AN110" s="112">
        <v>0.92920287430000004</v>
      </c>
      <c r="AO110" s="112">
        <v>0.81225706360000005</v>
      </c>
      <c r="AP110" s="112">
        <v>1.0629861166000001</v>
      </c>
      <c r="AQ110" s="112">
        <v>1.3010617999999999E-3</v>
      </c>
      <c r="AR110" s="112">
        <v>0.80284654200000005</v>
      </c>
      <c r="AS110" s="112">
        <v>0.70227474300000003</v>
      </c>
      <c r="AT110" s="112">
        <v>0.91782108979999999</v>
      </c>
      <c r="AU110" s="114">
        <v>1</v>
      </c>
      <c r="AV110" s="114">
        <v>2</v>
      </c>
      <c r="AW110" s="114">
        <v>3</v>
      </c>
      <c r="AX110" s="114" t="s">
        <v>227</v>
      </c>
      <c r="AY110" s="114" t="s">
        <v>28</v>
      </c>
      <c r="AZ110" s="114" t="s">
        <v>28</v>
      </c>
      <c r="BA110" s="114" t="s">
        <v>28</v>
      </c>
      <c r="BB110" s="114" t="s">
        <v>28</v>
      </c>
      <c r="BC110" s="108" t="s">
        <v>229</v>
      </c>
      <c r="BD110" s="109">
        <v>2215</v>
      </c>
      <c r="BE110" s="109">
        <v>1995</v>
      </c>
      <c r="BF110" s="109">
        <v>2000</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4">
        <v>884</v>
      </c>
      <c r="D111" s="118">
        <v>24408</v>
      </c>
      <c r="E111" s="116">
        <v>3.9216830758999999</v>
      </c>
      <c r="F111" s="106">
        <v>3.4342837355000002</v>
      </c>
      <c r="G111" s="106">
        <v>4.4782549528000004</v>
      </c>
      <c r="H111" s="106">
        <v>7.3232089000000001E-6</v>
      </c>
      <c r="I111" s="107">
        <v>3.6217633562999998</v>
      </c>
      <c r="J111" s="106">
        <v>3.3907132576999999</v>
      </c>
      <c r="K111" s="106">
        <v>3.8685576786000002</v>
      </c>
      <c r="L111" s="106">
        <v>0.73813820750000003</v>
      </c>
      <c r="M111" s="106">
        <v>0.64640002549999998</v>
      </c>
      <c r="N111" s="106">
        <v>0.84289602689999998</v>
      </c>
      <c r="O111" s="118">
        <v>834</v>
      </c>
      <c r="P111" s="118">
        <v>25682</v>
      </c>
      <c r="Q111" s="116">
        <v>3.5333147439000001</v>
      </c>
      <c r="R111" s="106">
        <v>3.0923202232999998</v>
      </c>
      <c r="S111" s="106">
        <v>4.0371993125000003</v>
      </c>
      <c r="T111" s="106">
        <v>6.6519699999999999E-5</v>
      </c>
      <c r="U111" s="107">
        <v>3.2474106377999998</v>
      </c>
      <c r="V111" s="106">
        <v>3.0343278982999999</v>
      </c>
      <c r="W111" s="106">
        <v>3.4754569063999998</v>
      </c>
      <c r="X111" s="106">
        <v>0.76239757419999998</v>
      </c>
      <c r="Y111" s="106">
        <v>0.66724240769999998</v>
      </c>
      <c r="Z111" s="106">
        <v>0.87112278009999999</v>
      </c>
      <c r="AA111" s="118">
        <v>845</v>
      </c>
      <c r="AB111" s="118">
        <v>27432</v>
      </c>
      <c r="AC111" s="116">
        <v>3.4707220836000001</v>
      </c>
      <c r="AD111" s="106">
        <v>3.0388996831999999</v>
      </c>
      <c r="AE111" s="106">
        <v>3.9639057017999999</v>
      </c>
      <c r="AF111" s="106">
        <v>1.7986613E-7</v>
      </c>
      <c r="AG111" s="107">
        <v>3.0803441237000002</v>
      </c>
      <c r="AH111" s="106">
        <v>2.8794995404999999</v>
      </c>
      <c r="AI111" s="106">
        <v>3.2951975809</v>
      </c>
      <c r="AJ111" s="106">
        <v>0.70201465139999997</v>
      </c>
      <c r="AK111" s="106">
        <v>0.61467096769999996</v>
      </c>
      <c r="AL111" s="106">
        <v>0.80176972179999995</v>
      </c>
      <c r="AM111" s="106">
        <v>0.81906561339999995</v>
      </c>
      <c r="AN111" s="106">
        <v>0.98228500289999998</v>
      </c>
      <c r="AO111" s="106">
        <v>0.84280379890000001</v>
      </c>
      <c r="AP111" s="106">
        <v>1.1448498787000001</v>
      </c>
      <c r="AQ111" s="106">
        <v>0.18068791810000001</v>
      </c>
      <c r="AR111" s="106">
        <v>0.90096896550000005</v>
      </c>
      <c r="AS111" s="106">
        <v>0.77338977119999996</v>
      </c>
      <c r="AT111" s="106">
        <v>1.0495937584999999</v>
      </c>
      <c r="AU111" s="104">
        <v>1</v>
      </c>
      <c r="AV111" s="104">
        <v>2</v>
      </c>
      <c r="AW111" s="104">
        <v>3</v>
      </c>
      <c r="AX111" s="104" t="s">
        <v>28</v>
      </c>
      <c r="AY111" s="104" t="s">
        <v>28</v>
      </c>
      <c r="AZ111" s="104" t="s">
        <v>28</v>
      </c>
      <c r="BA111" s="104" t="s">
        <v>28</v>
      </c>
      <c r="BB111" s="104" t="s">
        <v>28</v>
      </c>
      <c r="BC111" s="110" t="s">
        <v>230</v>
      </c>
      <c r="BD111" s="111">
        <v>884</v>
      </c>
      <c r="BE111" s="111">
        <v>834</v>
      </c>
      <c r="BF111" s="111">
        <v>845</v>
      </c>
    </row>
    <row r="112" spans="1:93" x14ac:dyDescent="0.3">
      <c r="A112" s="10"/>
      <c r="B112" t="s">
        <v>202</v>
      </c>
      <c r="C112" s="104">
        <v>1304</v>
      </c>
      <c r="D112" s="118">
        <v>39708</v>
      </c>
      <c r="E112" s="116">
        <v>3.5511113533000001</v>
      </c>
      <c r="F112" s="106">
        <v>3.1283014687000001</v>
      </c>
      <c r="G112" s="106">
        <v>4.0310666891000002</v>
      </c>
      <c r="H112" s="106">
        <v>4.6974809999999997E-10</v>
      </c>
      <c r="I112" s="107">
        <v>3.2839730028999998</v>
      </c>
      <c r="J112" s="106">
        <v>3.1104822799999998</v>
      </c>
      <c r="K112" s="106">
        <v>3.4671403703000001</v>
      </c>
      <c r="L112" s="106">
        <v>0.66838929059999996</v>
      </c>
      <c r="M112" s="106">
        <v>0.58880811980000003</v>
      </c>
      <c r="N112" s="106">
        <v>0.75872636380000003</v>
      </c>
      <c r="O112" s="118">
        <v>1284</v>
      </c>
      <c r="P112" s="118">
        <v>43411</v>
      </c>
      <c r="Q112" s="116">
        <v>3.1880194713000001</v>
      </c>
      <c r="R112" s="106">
        <v>2.8087887559000002</v>
      </c>
      <c r="S112" s="106">
        <v>3.6184523055</v>
      </c>
      <c r="T112" s="106">
        <v>7.0434170000000003E-9</v>
      </c>
      <c r="U112" s="107">
        <v>2.957775679</v>
      </c>
      <c r="V112" s="106">
        <v>2.8003383945000002</v>
      </c>
      <c r="W112" s="106">
        <v>3.1240642146000002</v>
      </c>
      <c r="X112" s="106">
        <v>0.68789182049999997</v>
      </c>
      <c r="Y112" s="106">
        <v>0.60606367940000005</v>
      </c>
      <c r="Z112" s="106">
        <v>0.78076804929999999</v>
      </c>
      <c r="AA112" s="118">
        <v>1170</v>
      </c>
      <c r="AB112" s="118">
        <v>47011</v>
      </c>
      <c r="AC112" s="116">
        <v>2.7993584471999999</v>
      </c>
      <c r="AD112" s="106">
        <v>2.4639830033000001</v>
      </c>
      <c r="AE112" s="106">
        <v>3.1803822126000001</v>
      </c>
      <c r="AF112" s="106">
        <v>2.421023E-18</v>
      </c>
      <c r="AG112" s="107">
        <v>2.4887792218999998</v>
      </c>
      <c r="AH112" s="106">
        <v>2.3501807659999998</v>
      </c>
      <c r="AI112" s="106">
        <v>2.6355513179000001</v>
      </c>
      <c r="AJ112" s="106">
        <v>0.566219535</v>
      </c>
      <c r="AK112" s="106">
        <v>0.4983839464</v>
      </c>
      <c r="AL112" s="106">
        <v>0.64328830039999996</v>
      </c>
      <c r="AM112" s="106">
        <v>7.4064950500000004E-2</v>
      </c>
      <c r="AN112" s="106">
        <v>0.87808699800000001</v>
      </c>
      <c r="AO112" s="106">
        <v>0.76134721240000003</v>
      </c>
      <c r="AP112" s="106">
        <v>1.0127268656999999</v>
      </c>
      <c r="AQ112" s="106">
        <v>0.1353061753</v>
      </c>
      <c r="AR112" s="106">
        <v>0.89775260589999994</v>
      </c>
      <c r="AS112" s="106">
        <v>0.77926079719999997</v>
      </c>
      <c r="AT112" s="106">
        <v>1.0342618855000001</v>
      </c>
      <c r="AU112" s="104">
        <v>1</v>
      </c>
      <c r="AV112" s="104">
        <v>2</v>
      </c>
      <c r="AW112" s="104">
        <v>3</v>
      </c>
      <c r="AX112" s="104" t="s">
        <v>28</v>
      </c>
      <c r="AY112" s="104" t="s">
        <v>28</v>
      </c>
      <c r="AZ112" s="104" t="s">
        <v>28</v>
      </c>
      <c r="BA112" s="104" t="s">
        <v>28</v>
      </c>
      <c r="BB112" s="104" t="s">
        <v>28</v>
      </c>
      <c r="BC112" s="110" t="s">
        <v>230</v>
      </c>
      <c r="BD112" s="111">
        <v>1304</v>
      </c>
      <c r="BE112" s="111">
        <v>1284</v>
      </c>
      <c r="BF112" s="111">
        <v>1170</v>
      </c>
    </row>
    <row r="113" spans="1:93" x14ac:dyDescent="0.3">
      <c r="A113" s="10"/>
      <c r="B113" t="s">
        <v>203</v>
      </c>
      <c r="C113" s="104">
        <v>1625</v>
      </c>
      <c r="D113" s="118">
        <v>33202</v>
      </c>
      <c r="E113" s="116">
        <v>5.3596631829000003</v>
      </c>
      <c r="F113" s="106">
        <v>4.7334584046000003</v>
      </c>
      <c r="G113" s="106">
        <v>6.0687106504999999</v>
      </c>
      <c r="H113" s="106">
        <v>0.89014077989999996</v>
      </c>
      <c r="I113" s="107">
        <v>4.8942834769000001</v>
      </c>
      <c r="J113" s="106">
        <v>4.6620122310000003</v>
      </c>
      <c r="K113" s="106">
        <v>5.1381269642999996</v>
      </c>
      <c r="L113" s="106">
        <v>1.0087944634999999</v>
      </c>
      <c r="M113" s="106">
        <v>0.89093035679999999</v>
      </c>
      <c r="N113" s="106">
        <v>1.1422512004000001</v>
      </c>
      <c r="O113" s="118">
        <v>1570</v>
      </c>
      <c r="P113" s="118">
        <v>34551</v>
      </c>
      <c r="Q113" s="116">
        <v>4.9662104863999996</v>
      </c>
      <c r="R113" s="106">
        <v>4.3851076978999997</v>
      </c>
      <c r="S113" s="106">
        <v>5.6243194682000004</v>
      </c>
      <c r="T113" s="106">
        <v>0.27622160620000002</v>
      </c>
      <c r="U113" s="107">
        <v>4.5440074092999998</v>
      </c>
      <c r="V113" s="106">
        <v>4.3247065283000001</v>
      </c>
      <c r="W113" s="106">
        <v>4.7744287850999996</v>
      </c>
      <c r="X113" s="106">
        <v>1.0715792683000001</v>
      </c>
      <c r="Y113" s="106">
        <v>0.94619237570000003</v>
      </c>
      <c r="Z113" s="106">
        <v>1.2135820978</v>
      </c>
      <c r="AA113" s="118">
        <v>1801</v>
      </c>
      <c r="AB113" s="118">
        <v>36811</v>
      </c>
      <c r="AC113" s="116">
        <v>5.4823422017999999</v>
      </c>
      <c r="AD113" s="106">
        <v>4.8497082923999999</v>
      </c>
      <c r="AE113" s="106">
        <v>6.1975018300000002</v>
      </c>
      <c r="AF113" s="106">
        <v>9.8466527200000001E-2</v>
      </c>
      <c r="AG113" s="107">
        <v>4.8925592893000003</v>
      </c>
      <c r="AH113" s="106">
        <v>4.6717398986000003</v>
      </c>
      <c r="AI113" s="106">
        <v>5.1238161625999998</v>
      </c>
      <c r="AJ113" s="106">
        <v>1.1089002394</v>
      </c>
      <c r="AK113" s="106">
        <v>0.98093889229999998</v>
      </c>
      <c r="AL113" s="106">
        <v>1.2535538662000001</v>
      </c>
      <c r="AM113" s="106">
        <v>0.1547439853</v>
      </c>
      <c r="AN113" s="106">
        <v>1.1039286829999999</v>
      </c>
      <c r="AO113" s="106">
        <v>0.963374701</v>
      </c>
      <c r="AP113" s="106">
        <v>1.2649891427</v>
      </c>
      <c r="AQ113" s="106">
        <v>0.27645999770000002</v>
      </c>
      <c r="AR113" s="106">
        <v>0.9265900332</v>
      </c>
      <c r="AS113" s="106">
        <v>0.80770826559999997</v>
      </c>
      <c r="AT113" s="106">
        <v>1.0629692999</v>
      </c>
      <c r="AU113" s="104" t="s">
        <v>28</v>
      </c>
      <c r="AV113" s="104" t="s">
        <v>28</v>
      </c>
      <c r="AW113" s="104" t="s">
        <v>28</v>
      </c>
      <c r="AX113" s="104" t="s">
        <v>28</v>
      </c>
      <c r="AY113" s="104" t="s">
        <v>28</v>
      </c>
      <c r="AZ113" s="104" t="s">
        <v>28</v>
      </c>
      <c r="BA113" s="104" t="s">
        <v>28</v>
      </c>
      <c r="BB113" s="104" t="s">
        <v>28</v>
      </c>
      <c r="BC113" s="110" t="s">
        <v>28</v>
      </c>
      <c r="BD113" s="111">
        <v>1625</v>
      </c>
      <c r="BE113" s="111">
        <v>1570</v>
      </c>
      <c r="BF113" s="111">
        <v>1801</v>
      </c>
      <c r="BQ113" s="52"/>
      <c r="CO113" s="4"/>
    </row>
    <row r="114" spans="1:93" s="3" customFormat="1" x14ac:dyDescent="0.3">
      <c r="A114" s="10"/>
      <c r="B114" s="3" t="s">
        <v>119</v>
      </c>
      <c r="C114" s="114">
        <v>2320</v>
      </c>
      <c r="D114" s="117">
        <v>48220</v>
      </c>
      <c r="E114" s="113">
        <v>5.1089724824999996</v>
      </c>
      <c r="F114" s="112">
        <v>4.5239740432</v>
      </c>
      <c r="G114" s="112">
        <v>5.7696175040000002</v>
      </c>
      <c r="H114" s="112">
        <v>0.52808343020000004</v>
      </c>
      <c r="I114" s="115">
        <v>4.8112816259000004</v>
      </c>
      <c r="J114" s="112">
        <v>4.6194329595000001</v>
      </c>
      <c r="K114" s="112">
        <v>5.0110979175999999</v>
      </c>
      <c r="L114" s="112">
        <v>0.96160952259999999</v>
      </c>
      <c r="M114" s="112">
        <v>0.85150126270000004</v>
      </c>
      <c r="N114" s="112">
        <v>1.0859559632</v>
      </c>
      <c r="O114" s="117">
        <v>2032</v>
      </c>
      <c r="P114" s="117">
        <v>52476</v>
      </c>
      <c r="Q114" s="113">
        <v>4.1119360673000003</v>
      </c>
      <c r="R114" s="112">
        <v>3.6381022293999998</v>
      </c>
      <c r="S114" s="112">
        <v>4.6474829884000002</v>
      </c>
      <c r="T114" s="112">
        <v>5.5479202999999998E-2</v>
      </c>
      <c r="U114" s="115">
        <v>3.8722463602000001</v>
      </c>
      <c r="V114" s="112">
        <v>3.7074900952999998</v>
      </c>
      <c r="W114" s="112">
        <v>4.0443241894000002</v>
      </c>
      <c r="X114" s="112">
        <v>0.88724903109999997</v>
      </c>
      <c r="Y114" s="112">
        <v>0.78500799259999998</v>
      </c>
      <c r="Z114" s="112">
        <v>1.0028061504000001</v>
      </c>
      <c r="AA114" s="117">
        <v>2142</v>
      </c>
      <c r="AB114" s="117">
        <v>55398</v>
      </c>
      <c r="AC114" s="113">
        <v>4.1613042804000004</v>
      </c>
      <c r="AD114" s="112">
        <v>3.6860552107000002</v>
      </c>
      <c r="AE114" s="112">
        <v>4.6978279825999998</v>
      </c>
      <c r="AF114" s="112">
        <v>5.348841E-3</v>
      </c>
      <c r="AG114" s="115">
        <v>3.8665655800000001</v>
      </c>
      <c r="AH114" s="112">
        <v>3.7062409214000001</v>
      </c>
      <c r="AI114" s="112">
        <v>4.0338255664</v>
      </c>
      <c r="AJ114" s="112">
        <v>0.84169705989999999</v>
      </c>
      <c r="AK114" s="112">
        <v>0.74556956770000005</v>
      </c>
      <c r="AL114" s="112">
        <v>0.95021842540000001</v>
      </c>
      <c r="AM114" s="112">
        <v>0.86054103550000005</v>
      </c>
      <c r="AN114" s="112">
        <v>1.0120060751</v>
      </c>
      <c r="AO114" s="112">
        <v>0.8858490953</v>
      </c>
      <c r="AP114" s="112">
        <v>1.1561295276000001</v>
      </c>
      <c r="AQ114" s="112">
        <v>1.3861933000000001E-3</v>
      </c>
      <c r="AR114" s="112">
        <v>0.80484600009999996</v>
      </c>
      <c r="AS114" s="112">
        <v>0.70455998490000005</v>
      </c>
      <c r="AT114" s="112">
        <v>0.91940657690000005</v>
      </c>
      <c r="AU114" s="114" t="s">
        <v>28</v>
      </c>
      <c r="AV114" s="114" t="s">
        <v>28</v>
      </c>
      <c r="AW114" s="114">
        <v>3</v>
      </c>
      <c r="AX114" s="114" t="s">
        <v>227</v>
      </c>
      <c r="AY114" s="114" t="s">
        <v>28</v>
      </c>
      <c r="AZ114" s="114" t="s">
        <v>28</v>
      </c>
      <c r="BA114" s="114" t="s">
        <v>28</v>
      </c>
      <c r="BB114" s="114" t="s">
        <v>28</v>
      </c>
      <c r="BC114" s="108" t="s">
        <v>445</v>
      </c>
      <c r="BD114" s="109">
        <v>2320</v>
      </c>
      <c r="BE114" s="109">
        <v>2032</v>
      </c>
      <c r="BF114" s="109">
        <v>2142</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4">
        <v>886</v>
      </c>
      <c r="D115" s="118">
        <v>17815</v>
      </c>
      <c r="E115" s="116">
        <v>5.4588789430000002</v>
      </c>
      <c r="F115" s="106">
        <v>4.7824950883000001</v>
      </c>
      <c r="G115" s="106">
        <v>6.2309231403999998</v>
      </c>
      <c r="H115" s="106">
        <v>0.68804697960000005</v>
      </c>
      <c r="I115" s="107">
        <v>4.9733370754999999</v>
      </c>
      <c r="J115" s="106">
        <v>4.6564100734</v>
      </c>
      <c r="K115" s="106">
        <v>5.3118349278999997</v>
      </c>
      <c r="L115" s="106">
        <v>1.027468829</v>
      </c>
      <c r="M115" s="106">
        <v>0.90016002910000004</v>
      </c>
      <c r="N115" s="106">
        <v>1.1727827947</v>
      </c>
      <c r="O115" s="118">
        <v>901</v>
      </c>
      <c r="P115" s="118">
        <v>18603</v>
      </c>
      <c r="Q115" s="116">
        <v>5.3060375089000003</v>
      </c>
      <c r="R115" s="106">
        <v>4.6510183486000001</v>
      </c>
      <c r="S115" s="106">
        <v>6.0533053055000003</v>
      </c>
      <c r="T115" s="106">
        <v>4.41188946E-2</v>
      </c>
      <c r="U115" s="107">
        <v>4.8433048433000003</v>
      </c>
      <c r="V115" s="106">
        <v>4.5371607873000004</v>
      </c>
      <c r="W115" s="106">
        <v>5.1701059109000003</v>
      </c>
      <c r="X115" s="106">
        <v>1.1449051157000001</v>
      </c>
      <c r="Y115" s="106">
        <v>1.0035689893999999</v>
      </c>
      <c r="Z115" s="106">
        <v>1.3061461023000001</v>
      </c>
      <c r="AA115" s="118">
        <v>956</v>
      </c>
      <c r="AB115" s="118">
        <v>19159</v>
      </c>
      <c r="AC115" s="116">
        <v>5.4960017089999997</v>
      </c>
      <c r="AD115" s="106">
        <v>4.8250999736000004</v>
      </c>
      <c r="AE115" s="106">
        <v>6.2601883795999997</v>
      </c>
      <c r="AF115" s="106">
        <v>0.11101455859999999</v>
      </c>
      <c r="AG115" s="107">
        <v>4.9898220157999997</v>
      </c>
      <c r="AH115" s="106">
        <v>4.6833350586</v>
      </c>
      <c r="AI115" s="106">
        <v>5.3163661018999999</v>
      </c>
      <c r="AJ115" s="106">
        <v>1.1116631153000001</v>
      </c>
      <c r="AK115" s="106">
        <v>0.97596142649999995</v>
      </c>
      <c r="AL115" s="106">
        <v>1.2662333245999999</v>
      </c>
      <c r="AM115" s="106">
        <v>0.6446054162</v>
      </c>
      <c r="AN115" s="106">
        <v>1.0358015185</v>
      </c>
      <c r="AO115" s="106">
        <v>0.8920013081</v>
      </c>
      <c r="AP115" s="106">
        <v>1.2027838705</v>
      </c>
      <c r="AQ115" s="106">
        <v>0.71235363799999996</v>
      </c>
      <c r="AR115" s="106">
        <v>0.97200131460000005</v>
      </c>
      <c r="AS115" s="106">
        <v>0.83580469329999996</v>
      </c>
      <c r="AT115" s="106">
        <v>1.1303915414000001</v>
      </c>
      <c r="AU115" s="104" t="s">
        <v>28</v>
      </c>
      <c r="AV115" s="104" t="s">
        <v>28</v>
      </c>
      <c r="AW115" s="104" t="s">
        <v>28</v>
      </c>
      <c r="AX115" s="104" t="s">
        <v>28</v>
      </c>
      <c r="AY115" s="104" t="s">
        <v>28</v>
      </c>
      <c r="AZ115" s="104" t="s">
        <v>28</v>
      </c>
      <c r="BA115" s="104" t="s">
        <v>28</v>
      </c>
      <c r="BB115" s="104" t="s">
        <v>28</v>
      </c>
      <c r="BC115" s="110" t="s">
        <v>28</v>
      </c>
      <c r="BD115" s="111">
        <v>886</v>
      </c>
      <c r="BE115" s="111">
        <v>901</v>
      </c>
      <c r="BF115" s="111">
        <v>956</v>
      </c>
    </row>
    <row r="116" spans="1:93" x14ac:dyDescent="0.3">
      <c r="A116" s="10"/>
      <c r="B116" t="s">
        <v>121</v>
      </c>
      <c r="C116" s="104">
        <v>575</v>
      </c>
      <c r="D116" s="118">
        <v>13373</v>
      </c>
      <c r="E116" s="116">
        <v>4.8302838472999996</v>
      </c>
      <c r="F116" s="106">
        <v>4.1952645024999997</v>
      </c>
      <c r="G116" s="106">
        <v>5.5614233694999999</v>
      </c>
      <c r="H116" s="106">
        <v>0.18538414780000001</v>
      </c>
      <c r="I116" s="107">
        <v>4.2997083676000001</v>
      </c>
      <c r="J116" s="106">
        <v>3.9622460569000002</v>
      </c>
      <c r="K116" s="106">
        <v>4.6659121572000002</v>
      </c>
      <c r="L116" s="106">
        <v>0.90915481740000004</v>
      </c>
      <c r="M116" s="106">
        <v>0.78963163510000001</v>
      </c>
      <c r="N116" s="106">
        <v>1.0467697153</v>
      </c>
      <c r="O116" s="118">
        <v>570</v>
      </c>
      <c r="P116" s="118">
        <v>13469</v>
      </c>
      <c r="Q116" s="116">
        <v>4.6958806576000001</v>
      </c>
      <c r="R116" s="106">
        <v>4.0793602879000002</v>
      </c>
      <c r="S116" s="106">
        <v>5.4055767556000003</v>
      </c>
      <c r="T116" s="106">
        <v>0.85457037170000005</v>
      </c>
      <c r="U116" s="107">
        <v>4.2319400103999998</v>
      </c>
      <c r="V116" s="106">
        <v>3.8984017510000002</v>
      </c>
      <c r="W116" s="106">
        <v>4.5940150336999999</v>
      </c>
      <c r="X116" s="106">
        <v>1.0132491106999999</v>
      </c>
      <c r="Y116" s="106">
        <v>0.88022002379999997</v>
      </c>
      <c r="Z116" s="106">
        <v>1.1663831004</v>
      </c>
      <c r="AA116" s="118">
        <v>631</v>
      </c>
      <c r="AB116" s="118">
        <v>13989</v>
      </c>
      <c r="AC116" s="116">
        <v>5.0209082542000001</v>
      </c>
      <c r="AD116" s="106">
        <v>4.3737836643000003</v>
      </c>
      <c r="AE116" s="106">
        <v>5.7637783740000001</v>
      </c>
      <c r="AF116" s="106">
        <v>0.82632395619999999</v>
      </c>
      <c r="AG116" s="107">
        <v>4.5106869682999999</v>
      </c>
      <c r="AH116" s="106">
        <v>4.1721209549999996</v>
      </c>
      <c r="AI116" s="106">
        <v>4.8767274836999999</v>
      </c>
      <c r="AJ116" s="106">
        <v>1.0155670989000001</v>
      </c>
      <c r="AK116" s="106">
        <v>0.88467475650000005</v>
      </c>
      <c r="AL116" s="106">
        <v>1.1658256605999999</v>
      </c>
      <c r="AM116" s="106">
        <v>0.42367364330000001</v>
      </c>
      <c r="AN116" s="106">
        <v>1.0692154721</v>
      </c>
      <c r="AO116" s="106">
        <v>0.90753300000000003</v>
      </c>
      <c r="AP116" s="106">
        <v>1.2597026507</v>
      </c>
      <c r="AQ116" s="106">
        <v>0.73923334919999995</v>
      </c>
      <c r="AR116" s="106">
        <v>0.97217488780000005</v>
      </c>
      <c r="AS116" s="106">
        <v>0.82334568519999995</v>
      </c>
      <c r="AT116" s="106">
        <v>1.1479066807</v>
      </c>
      <c r="AU116" s="104" t="s">
        <v>28</v>
      </c>
      <c r="AV116" s="104" t="s">
        <v>28</v>
      </c>
      <c r="AW116" s="104" t="s">
        <v>28</v>
      </c>
      <c r="AX116" s="104" t="s">
        <v>28</v>
      </c>
      <c r="AY116" s="104" t="s">
        <v>28</v>
      </c>
      <c r="AZ116" s="104" t="s">
        <v>28</v>
      </c>
      <c r="BA116" s="104" t="s">
        <v>28</v>
      </c>
      <c r="BB116" s="104" t="s">
        <v>28</v>
      </c>
      <c r="BC116" s="110" t="s">
        <v>28</v>
      </c>
      <c r="BD116" s="111">
        <v>575</v>
      </c>
      <c r="BE116" s="111">
        <v>570</v>
      </c>
      <c r="BF116" s="111">
        <v>631</v>
      </c>
    </row>
    <row r="117" spans="1:93" x14ac:dyDescent="0.3">
      <c r="A117" s="10"/>
      <c r="B117" t="s">
        <v>122</v>
      </c>
      <c r="C117" s="104">
        <v>596</v>
      </c>
      <c r="D117" s="118">
        <v>8772</v>
      </c>
      <c r="E117" s="116">
        <v>7.3792372858000004</v>
      </c>
      <c r="F117" s="106">
        <v>6.4173964407000001</v>
      </c>
      <c r="G117" s="106">
        <v>8.4852390566999993</v>
      </c>
      <c r="H117" s="106">
        <v>4.0162877999999998E-6</v>
      </c>
      <c r="I117" s="107">
        <v>6.7943456452</v>
      </c>
      <c r="J117" s="106">
        <v>6.2701952252000002</v>
      </c>
      <c r="K117" s="106">
        <v>7.3623118721000003</v>
      </c>
      <c r="L117" s="106">
        <v>1.3889181959000001</v>
      </c>
      <c r="M117" s="106">
        <v>1.2078807525999999</v>
      </c>
      <c r="N117" s="106">
        <v>1.5970895725000001</v>
      </c>
      <c r="O117" s="118">
        <v>610</v>
      </c>
      <c r="P117" s="118">
        <v>9056</v>
      </c>
      <c r="Q117" s="116">
        <v>7.3876344839000003</v>
      </c>
      <c r="R117" s="106">
        <v>6.4319576004999996</v>
      </c>
      <c r="S117" s="106">
        <v>8.4853083087000005</v>
      </c>
      <c r="T117" s="106">
        <v>4.1902169999999998E-11</v>
      </c>
      <c r="U117" s="107">
        <v>6.7358657244</v>
      </c>
      <c r="V117" s="106">
        <v>6.2219895600999999</v>
      </c>
      <c r="W117" s="106">
        <v>7.2921830901</v>
      </c>
      <c r="X117" s="106">
        <v>1.5940596913</v>
      </c>
      <c r="Y117" s="106">
        <v>1.3878494352999999</v>
      </c>
      <c r="Z117" s="106">
        <v>1.8309092</v>
      </c>
      <c r="AA117" s="118">
        <v>683</v>
      </c>
      <c r="AB117" s="118">
        <v>9491</v>
      </c>
      <c r="AC117" s="116">
        <v>7.9339761528999997</v>
      </c>
      <c r="AD117" s="106">
        <v>6.9270950115999996</v>
      </c>
      <c r="AE117" s="106">
        <v>9.0872115208000004</v>
      </c>
      <c r="AF117" s="106">
        <v>8.4394969999999992E-12</v>
      </c>
      <c r="AG117" s="107">
        <v>7.1962912233000003</v>
      </c>
      <c r="AH117" s="106">
        <v>6.6763394298999996</v>
      </c>
      <c r="AI117" s="106">
        <v>7.7567367438000003</v>
      </c>
      <c r="AJ117" s="106">
        <v>1.6047863726</v>
      </c>
      <c r="AK117" s="106">
        <v>1.4011269334000001</v>
      </c>
      <c r="AL117" s="106">
        <v>1.8380485311000001</v>
      </c>
      <c r="AM117" s="106">
        <v>0.38243214879999998</v>
      </c>
      <c r="AN117" s="106">
        <v>1.0739535328000001</v>
      </c>
      <c r="AO117" s="106">
        <v>0.91506935379999998</v>
      </c>
      <c r="AP117" s="106">
        <v>1.260424891</v>
      </c>
      <c r="AQ117" s="106">
        <v>0.98909976669999999</v>
      </c>
      <c r="AR117" s="106">
        <v>1.0011379493000001</v>
      </c>
      <c r="AS117" s="106">
        <v>0.85042155340000003</v>
      </c>
      <c r="AT117" s="106">
        <v>1.1785651358</v>
      </c>
      <c r="AU117" s="104">
        <v>1</v>
      </c>
      <c r="AV117" s="104">
        <v>2</v>
      </c>
      <c r="AW117" s="104">
        <v>3</v>
      </c>
      <c r="AX117" s="104" t="s">
        <v>28</v>
      </c>
      <c r="AY117" s="104" t="s">
        <v>28</v>
      </c>
      <c r="AZ117" s="104" t="s">
        <v>28</v>
      </c>
      <c r="BA117" s="104" t="s">
        <v>28</v>
      </c>
      <c r="BB117" s="104" t="s">
        <v>28</v>
      </c>
      <c r="BC117" s="110" t="s">
        <v>230</v>
      </c>
      <c r="BD117" s="111">
        <v>596</v>
      </c>
      <c r="BE117" s="111">
        <v>610</v>
      </c>
      <c r="BF117" s="111">
        <v>683</v>
      </c>
    </row>
    <row r="118" spans="1:93" x14ac:dyDescent="0.3">
      <c r="A118" s="10"/>
      <c r="B118" t="s">
        <v>123</v>
      </c>
      <c r="C118" s="104">
        <v>1283</v>
      </c>
      <c r="D118" s="118">
        <v>16109</v>
      </c>
      <c r="E118" s="116">
        <v>8.4631461657999996</v>
      </c>
      <c r="F118" s="106">
        <v>7.4495676011</v>
      </c>
      <c r="G118" s="106">
        <v>9.6146309235</v>
      </c>
      <c r="H118" s="106">
        <v>8.4710250000000002E-13</v>
      </c>
      <c r="I118" s="107">
        <v>7.9644918989000004</v>
      </c>
      <c r="J118" s="106">
        <v>7.5403950656000003</v>
      </c>
      <c r="K118" s="106">
        <v>8.4124413450999995</v>
      </c>
      <c r="L118" s="106">
        <v>1.5929312541</v>
      </c>
      <c r="M118" s="106">
        <v>1.4021557501999999</v>
      </c>
      <c r="N118" s="106">
        <v>1.8096634272000001</v>
      </c>
      <c r="O118" s="118">
        <v>1209</v>
      </c>
      <c r="P118" s="118">
        <v>16149</v>
      </c>
      <c r="Q118" s="116">
        <v>8.0784422912</v>
      </c>
      <c r="R118" s="106">
        <v>7.1063040793000001</v>
      </c>
      <c r="S118" s="106">
        <v>9.1835684379</v>
      </c>
      <c r="T118" s="106">
        <v>1.992338E-17</v>
      </c>
      <c r="U118" s="107">
        <v>7.4865316738000001</v>
      </c>
      <c r="V118" s="106">
        <v>7.0762020414000002</v>
      </c>
      <c r="W118" s="106">
        <v>7.9206552010999998</v>
      </c>
      <c r="X118" s="106">
        <v>1.7431180783</v>
      </c>
      <c r="Y118" s="106">
        <v>1.5333558950999999</v>
      </c>
      <c r="Z118" s="106">
        <v>1.9815756045999999</v>
      </c>
      <c r="AA118" s="118">
        <v>1731</v>
      </c>
      <c r="AB118" s="118">
        <v>17155</v>
      </c>
      <c r="AC118" s="116">
        <v>11.017148469</v>
      </c>
      <c r="AD118" s="106">
        <v>9.7396750771999994</v>
      </c>
      <c r="AE118" s="106">
        <v>12.462177581000001</v>
      </c>
      <c r="AF118" s="106">
        <v>3.4159309999999999E-37</v>
      </c>
      <c r="AG118" s="107">
        <v>10.090352666999999</v>
      </c>
      <c r="AH118" s="106">
        <v>9.6260335418</v>
      </c>
      <c r="AI118" s="106">
        <v>10.577068582000001</v>
      </c>
      <c r="AJ118" s="106">
        <v>2.2284122598999998</v>
      </c>
      <c r="AK118" s="106">
        <v>1.9700207734999999</v>
      </c>
      <c r="AL118" s="106">
        <v>2.5206948408000001</v>
      </c>
      <c r="AM118" s="106">
        <v>1.4345899999999999E-5</v>
      </c>
      <c r="AN118" s="106">
        <v>1.3637713896000001</v>
      </c>
      <c r="AO118" s="106">
        <v>1.1854155164</v>
      </c>
      <c r="AP118" s="106">
        <v>1.5689624249</v>
      </c>
      <c r="AQ118" s="106">
        <v>0.52554276990000004</v>
      </c>
      <c r="AR118" s="106">
        <v>0.95454363340000004</v>
      </c>
      <c r="AS118" s="106">
        <v>0.82683165059999997</v>
      </c>
      <c r="AT118" s="106">
        <v>1.1019819420999999</v>
      </c>
      <c r="AU118" s="104">
        <v>1</v>
      </c>
      <c r="AV118" s="104">
        <v>2</v>
      </c>
      <c r="AW118" s="104">
        <v>3</v>
      </c>
      <c r="AX118" s="104" t="s">
        <v>28</v>
      </c>
      <c r="AY118" s="104" t="s">
        <v>228</v>
      </c>
      <c r="AZ118" s="104" t="s">
        <v>28</v>
      </c>
      <c r="BA118" s="104" t="s">
        <v>28</v>
      </c>
      <c r="BB118" s="104" t="s">
        <v>28</v>
      </c>
      <c r="BC118" s="110" t="s">
        <v>234</v>
      </c>
      <c r="BD118" s="111">
        <v>1283</v>
      </c>
      <c r="BE118" s="111">
        <v>1209</v>
      </c>
      <c r="BF118" s="111">
        <v>1731</v>
      </c>
      <c r="BQ118" s="52"/>
      <c r="CC118" s="4"/>
      <c r="CO118" s="4"/>
    </row>
    <row r="119" spans="1:93" x14ac:dyDescent="0.3">
      <c r="A119" s="10"/>
      <c r="B119" t="s">
        <v>124</v>
      </c>
      <c r="C119" s="104">
        <v>205</v>
      </c>
      <c r="D119" s="118">
        <v>2602</v>
      </c>
      <c r="E119" s="116">
        <v>8.5108052755999992</v>
      </c>
      <c r="F119" s="106">
        <v>7.0548409340999996</v>
      </c>
      <c r="G119" s="106">
        <v>10.267248704</v>
      </c>
      <c r="H119" s="106">
        <v>8.5570468999999999E-7</v>
      </c>
      <c r="I119" s="107">
        <v>7.8785549576999996</v>
      </c>
      <c r="J119" s="106">
        <v>6.8706222941000004</v>
      </c>
      <c r="K119" s="106">
        <v>9.0343531583000001</v>
      </c>
      <c r="L119" s="106">
        <v>1.6019016398000001</v>
      </c>
      <c r="M119" s="106">
        <v>1.3278603956999999</v>
      </c>
      <c r="N119" s="106">
        <v>1.9324989826000001</v>
      </c>
      <c r="O119" s="118">
        <v>249</v>
      </c>
      <c r="P119" s="118">
        <v>2744</v>
      </c>
      <c r="Q119" s="116">
        <v>9.9031943767000001</v>
      </c>
      <c r="R119" s="106">
        <v>8.2945066516000008</v>
      </c>
      <c r="S119" s="106">
        <v>11.823880911</v>
      </c>
      <c r="T119" s="106">
        <v>4.6285550000000003E-17</v>
      </c>
      <c r="U119" s="107">
        <v>9.0743440233000001</v>
      </c>
      <c r="V119" s="106">
        <v>8.0144280446000007</v>
      </c>
      <c r="W119" s="106">
        <v>10.274434931</v>
      </c>
      <c r="X119" s="106">
        <v>2.1368521961</v>
      </c>
      <c r="Y119" s="106">
        <v>1.7897391568000001</v>
      </c>
      <c r="Z119" s="106">
        <v>2.5512864768000001</v>
      </c>
      <c r="AA119" s="118">
        <v>320</v>
      </c>
      <c r="AB119" s="118">
        <v>2874</v>
      </c>
      <c r="AC119" s="116">
        <v>12.550049354</v>
      </c>
      <c r="AD119" s="106">
        <v>10.633174511</v>
      </c>
      <c r="AE119" s="106">
        <v>14.812485079</v>
      </c>
      <c r="AF119" s="106">
        <v>3.2060769999999998E-28</v>
      </c>
      <c r="AG119" s="107">
        <v>11.134307585</v>
      </c>
      <c r="AH119" s="106">
        <v>9.9788294870000005</v>
      </c>
      <c r="AI119" s="106">
        <v>12.423581901</v>
      </c>
      <c r="AJ119" s="106">
        <v>2.5384684540000002</v>
      </c>
      <c r="AK119" s="106">
        <v>2.1507467661000002</v>
      </c>
      <c r="AL119" s="106">
        <v>2.9960859148000001</v>
      </c>
      <c r="AM119" s="106">
        <v>3.19153561E-2</v>
      </c>
      <c r="AN119" s="106">
        <v>1.2672728492000001</v>
      </c>
      <c r="AO119" s="106">
        <v>1.0206915751000001</v>
      </c>
      <c r="AP119" s="106">
        <v>1.5734238565000001</v>
      </c>
      <c r="AQ119" s="106">
        <v>0.20313759689999999</v>
      </c>
      <c r="AR119" s="106">
        <v>1.1636025095</v>
      </c>
      <c r="AS119" s="106">
        <v>0.92142978419999999</v>
      </c>
      <c r="AT119" s="106">
        <v>1.4694237405999999</v>
      </c>
      <c r="AU119" s="104">
        <v>1</v>
      </c>
      <c r="AV119" s="104">
        <v>2</v>
      </c>
      <c r="AW119" s="104">
        <v>3</v>
      </c>
      <c r="AX119" s="104" t="s">
        <v>28</v>
      </c>
      <c r="AY119" s="104" t="s">
        <v>228</v>
      </c>
      <c r="AZ119" s="104" t="s">
        <v>28</v>
      </c>
      <c r="BA119" s="104" t="s">
        <v>28</v>
      </c>
      <c r="BB119" s="104" t="s">
        <v>28</v>
      </c>
      <c r="BC119" s="110" t="s">
        <v>234</v>
      </c>
      <c r="BD119" s="111">
        <v>205</v>
      </c>
      <c r="BE119" s="111">
        <v>249</v>
      </c>
      <c r="BF119" s="111">
        <v>320</v>
      </c>
      <c r="BQ119" s="52"/>
      <c r="CC119" s="4"/>
      <c r="CO119" s="4"/>
    </row>
    <row r="120" spans="1:93" s="3" customFormat="1" x14ac:dyDescent="0.3">
      <c r="A120" s="10"/>
      <c r="B120" s="3" t="s">
        <v>197</v>
      </c>
      <c r="C120" s="114">
        <v>3311</v>
      </c>
      <c r="D120" s="117">
        <v>64999</v>
      </c>
      <c r="E120" s="113">
        <v>5.3587925419999998</v>
      </c>
      <c r="F120" s="112">
        <v>4.7675690557000001</v>
      </c>
      <c r="G120" s="112">
        <v>6.0233333116000001</v>
      </c>
      <c r="H120" s="112">
        <v>0.88543857729999997</v>
      </c>
      <c r="I120" s="115">
        <v>5.0939245219</v>
      </c>
      <c r="J120" s="112">
        <v>4.9233376681000003</v>
      </c>
      <c r="K120" s="112">
        <v>5.2704219746999996</v>
      </c>
      <c r="L120" s="112">
        <v>1.0086305917</v>
      </c>
      <c r="M120" s="112">
        <v>0.897350655</v>
      </c>
      <c r="N120" s="112">
        <v>1.1337102890999999</v>
      </c>
      <c r="O120" s="117">
        <v>2866</v>
      </c>
      <c r="P120" s="117">
        <v>66031</v>
      </c>
      <c r="Q120" s="113">
        <v>4.6437489159999998</v>
      </c>
      <c r="R120" s="112">
        <v>4.1274860070999999</v>
      </c>
      <c r="S120" s="112">
        <v>5.2245856092</v>
      </c>
      <c r="T120" s="112">
        <v>0.97348717019999997</v>
      </c>
      <c r="U120" s="115">
        <v>4.3403855765000001</v>
      </c>
      <c r="V120" s="112">
        <v>4.1843539572999999</v>
      </c>
      <c r="W120" s="112">
        <v>4.5022355050999998</v>
      </c>
      <c r="X120" s="112">
        <v>1.0020004346</v>
      </c>
      <c r="Y120" s="112">
        <v>0.89060430430000004</v>
      </c>
      <c r="Z120" s="112">
        <v>1.1273299107000001</v>
      </c>
      <c r="AA120" s="117">
        <v>3080</v>
      </c>
      <c r="AB120" s="117">
        <v>67053</v>
      </c>
      <c r="AC120" s="113">
        <v>5.0088651347999997</v>
      </c>
      <c r="AD120" s="112">
        <v>4.4560536066000003</v>
      </c>
      <c r="AE120" s="112">
        <v>5.6302576569999996</v>
      </c>
      <c r="AF120" s="112">
        <v>0.82693006729999996</v>
      </c>
      <c r="AG120" s="115">
        <v>4.593381355</v>
      </c>
      <c r="AH120" s="112">
        <v>4.4339921108000002</v>
      </c>
      <c r="AI120" s="112">
        <v>4.7585001834999998</v>
      </c>
      <c r="AJ120" s="112">
        <v>1.013131166</v>
      </c>
      <c r="AK120" s="112">
        <v>0.9013153009</v>
      </c>
      <c r="AL120" s="112">
        <v>1.1388187446</v>
      </c>
      <c r="AM120" s="112">
        <v>0.23492007949999999</v>
      </c>
      <c r="AN120" s="112">
        <v>1.0786253145</v>
      </c>
      <c r="AO120" s="112">
        <v>0.95198606679999997</v>
      </c>
      <c r="AP120" s="112">
        <v>1.2221109211000001</v>
      </c>
      <c r="AQ120" s="112">
        <v>2.4105727699999999E-2</v>
      </c>
      <c r="AR120" s="112">
        <v>0.86656627949999998</v>
      </c>
      <c r="AS120" s="112">
        <v>0.76515937649999999</v>
      </c>
      <c r="AT120" s="112">
        <v>0.98141268329999998</v>
      </c>
      <c r="AU120" s="114" t="s">
        <v>28</v>
      </c>
      <c r="AV120" s="114" t="s">
        <v>28</v>
      </c>
      <c r="AW120" s="114" t="s">
        <v>28</v>
      </c>
      <c r="AX120" s="114" t="s">
        <v>227</v>
      </c>
      <c r="AY120" s="114" t="s">
        <v>28</v>
      </c>
      <c r="AZ120" s="114" t="s">
        <v>28</v>
      </c>
      <c r="BA120" s="114" t="s">
        <v>28</v>
      </c>
      <c r="BB120" s="114" t="s">
        <v>28</v>
      </c>
      <c r="BC120" s="108" t="s">
        <v>442</v>
      </c>
      <c r="BD120" s="109">
        <v>3311</v>
      </c>
      <c r="BE120" s="109">
        <v>2866</v>
      </c>
      <c r="BF120" s="109">
        <v>3080</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4">
        <v>2869</v>
      </c>
      <c r="D121" s="118">
        <v>41937</v>
      </c>
      <c r="E121" s="116">
        <v>7.1193079102999999</v>
      </c>
      <c r="F121" s="106">
        <v>6.3220026576999997</v>
      </c>
      <c r="G121" s="106">
        <v>8.0171660574000008</v>
      </c>
      <c r="H121" s="106">
        <v>1.36921E-6</v>
      </c>
      <c r="I121" s="107">
        <v>6.8412142022999998</v>
      </c>
      <c r="J121" s="106">
        <v>6.5954070907000002</v>
      </c>
      <c r="K121" s="106">
        <v>7.0961824065999997</v>
      </c>
      <c r="L121" s="106">
        <v>1.3399943539000001</v>
      </c>
      <c r="M121" s="106">
        <v>1.1899257587000001</v>
      </c>
      <c r="N121" s="106">
        <v>1.5089889896999999</v>
      </c>
      <c r="O121" s="118">
        <v>2634</v>
      </c>
      <c r="P121" s="118">
        <v>45589</v>
      </c>
      <c r="Q121" s="116">
        <v>5.9162890698000004</v>
      </c>
      <c r="R121" s="106">
        <v>5.2526612785999998</v>
      </c>
      <c r="S121" s="106">
        <v>6.6637604255999996</v>
      </c>
      <c r="T121" s="106">
        <v>5.7541799999999999E-5</v>
      </c>
      <c r="U121" s="107">
        <v>5.7777095351999996</v>
      </c>
      <c r="V121" s="106">
        <v>5.5612236287999997</v>
      </c>
      <c r="W121" s="106">
        <v>6.0026227500999996</v>
      </c>
      <c r="X121" s="106">
        <v>1.2765815565</v>
      </c>
      <c r="Y121" s="106">
        <v>1.1333879112</v>
      </c>
      <c r="Z121" s="106">
        <v>1.4378664659</v>
      </c>
      <c r="AA121" s="118">
        <v>2607</v>
      </c>
      <c r="AB121" s="118">
        <v>47996</v>
      </c>
      <c r="AC121" s="116">
        <v>5.8468560820000004</v>
      </c>
      <c r="AD121" s="106">
        <v>5.1914841369999998</v>
      </c>
      <c r="AE121" s="106">
        <v>6.5849620535</v>
      </c>
      <c r="AF121" s="106">
        <v>5.6850017000000001E-3</v>
      </c>
      <c r="AG121" s="107">
        <v>5.4317026419000003</v>
      </c>
      <c r="AH121" s="106">
        <v>5.2271501751000002</v>
      </c>
      <c r="AI121" s="106">
        <v>5.6442597977000002</v>
      </c>
      <c r="AJ121" s="106">
        <v>1.1826295898000001</v>
      </c>
      <c r="AK121" s="106">
        <v>1.0500690746000001</v>
      </c>
      <c r="AL121" s="106">
        <v>1.3319245184999999</v>
      </c>
      <c r="AM121" s="106">
        <v>0.85626548970000005</v>
      </c>
      <c r="AN121" s="106">
        <v>0.98826409820000005</v>
      </c>
      <c r="AO121" s="106">
        <v>0.86975154470000005</v>
      </c>
      <c r="AP121" s="106">
        <v>1.1229252004000001</v>
      </c>
      <c r="AQ121" s="106">
        <v>4.3598494999999996E-3</v>
      </c>
      <c r="AR121" s="106">
        <v>0.83102025430000004</v>
      </c>
      <c r="AS121" s="106">
        <v>0.73172017730000005</v>
      </c>
      <c r="AT121" s="106">
        <v>0.94379611829999999</v>
      </c>
      <c r="AU121" s="104">
        <v>1</v>
      </c>
      <c r="AV121" s="104">
        <v>2</v>
      </c>
      <c r="AW121" s="104">
        <v>3</v>
      </c>
      <c r="AX121" s="104" t="s">
        <v>227</v>
      </c>
      <c r="AY121" s="104" t="s">
        <v>28</v>
      </c>
      <c r="AZ121" s="104" t="s">
        <v>28</v>
      </c>
      <c r="BA121" s="104" t="s">
        <v>28</v>
      </c>
      <c r="BB121" s="104" t="s">
        <v>28</v>
      </c>
      <c r="BC121" s="110" t="s">
        <v>229</v>
      </c>
      <c r="BD121" s="111">
        <v>2869</v>
      </c>
      <c r="BE121" s="111">
        <v>2634</v>
      </c>
      <c r="BF121" s="111">
        <v>2607</v>
      </c>
    </row>
    <row r="122" spans="1:93" x14ac:dyDescent="0.3">
      <c r="A122" s="10"/>
      <c r="B122" t="s">
        <v>199</v>
      </c>
      <c r="C122" s="104">
        <v>2215</v>
      </c>
      <c r="D122" s="118">
        <v>36384</v>
      </c>
      <c r="E122" s="116">
        <v>6.5017908606999999</v>
      </c>
      <c r="F122" s="106">
        <v>5.7681960665999998</v>
      </c>
      <c r="G122" s="106">
        <v>7.3286836836000004</v>
      </c>
      <c r="H122" s="106">
        <v>9.4660879999999999E-4</v>
      </c>
      <c r="I122" s="107">
        <v>6.0878408091000002</v>
      </c>
      <c r="J122" s="106">
        <v>5.8395201609000003</v>
      </c>
      <c r="K122" s="106">
        <v>6.3467210826000002</v>
      </c>
      <c r="L122" s="106">
        <v>1.2237654493000001</v>
      </c>
      <c r="M122" s="106">
        <v>1.0856884205999999</v>
      </c>
      <c r="N122" s="106">
        <v>1.3794030095000001</v>
      </c>
      <c r="O122" s="118">
        <v>2308</v>
      </c>
      <c r="P122" s="118">
        <v>35568</v>
      </c>
      <c r="Q122" s="116">
        <v>7.0142384519999998</v>
      </c>
      <c r="R122" s="106">
        <v>6.2268554478000002</v>
      </c>
      <c r="S122" s="106">
        <v>7.9011856744999998</v>
      </c>
      <c r="T122" s="106">
        <v>9.0069360000000001E-12</v>
      </c>
      <c r="U122" s="107">
        <v>6.4889788574000002</v>
      </c>
      <c r="V122" s="106">
        <v>6.2295742592999996</v>
      </c>
      <c r="W122" s="106">
        <v>6.7591852765000002</v>
      </c>
      <c r="X122" s="106">
        <v>1.5134905233</v>
      </c>
      <c r="Y122" s="106">
        <v>1.3435937165</v>
      </c>
      <c r="Z122" s="106">
        <v>1.7048707031000001</v>
      </c>
      <c r="AA122" s="118">
        <v>2679</v>
      </c>
      <c r="AB122" s="118">
        <v>35659</v>
      </c>
      <c r="AC122" s="116">
        <v>8.1482517082000001</v>
      </c>
      <c r="AD122" s="106">
        <v>7.2448959475999999</v>
      </c>
      <c r="AE122" s="106">
        <v>9.1642456124000002</v>
      </c>
      <c r="AF122" s="106">
        <v>7.8271890000000005E-17</v>
      </c>
      <c r="AG122" s="107">
        <v>7.5128298606000001</v>
      </c>
      <c r="AH122" s="106">
        <v>7.233660016</v>
      </c>
      <c r="AI122" s="106">
        <v>7.8027737535000004</v>
      </c>
      <c r="AJ122" s="106">
        <v>1.6481273765</v>
      </c>
      <c r="AK122" s="106">
        <v>1.4654077683</v>
      </c>
      <c r="AL122" s="106">
        <v>1.8536300324999999</v>
      </c>
      <c r="AM122" s="106">
        <v>2.0271679399999999E-2</v>
      </c>
      <c r="AN122" s="106">
        <v>1.1616730403</v>
      </c>
      <c r="AO122" s="106">
        <v>1.0236007188</v>
      </c>
      <c r="AP122" s="106">
        <v>1.3183697781999999</v>
      </c>
      <c r="AQ122" s="106">
        <v>0.24615631530000001</v>
      </c>
      <c r="AR122" s="106">
        <v>1.0788163757</v>
      </c>
      <c r="AS122" s="106">
        <v>0.94899935049999995</v>
      </c>
      <c r="AT122" s="106">
        <v>1.2263915375000001</v>
      </c>
      <c r="AU122" s="104">
        <v>1</v>
      </c>
      <c r="AV122" s="104">
        <v>2</v>
      </c>
      <c r="AW122" s="104">
        <v>3</v>
      </c>
      <c r="AX122" s="104" t="s">
        <v>28</v>
      </c>
      <c r="AY122" s="104" t="s">
        <v>228</v>
      </c>
      <c r="AZ122" s="104" t="s">
        <v>28</v>
      </c>
      <c r="BA122" s="104" t="s">
        <v>28</v>
      </c>
      <c r="BB122" s="104" t="s">
        <v>28</v>
      </c>
      <c r="BC122" s="110" t="s">
        <v>234</v>
      </c>
      <c r="BD122" s="111">
        <v>2215</v>
      </c>
      <c r="BE122" s="111">
        <v>2308</v>
      </c>
      <c r="BF122" s="111">
        <v>2679</v>
      </c>
      <c r="BQ122" s="52"/>
      <c r="CC122" s="4"/>
      <c r="CO122" s="4"/>
    </row>
    <row r="123" spans="1:93" s="3" customFormat="1" x14ac:dyDescent="0.3">
      <c r="A123" s="10"/>
      <c r="B123" s="3" t="s">
        <v>125</v>
      </c>
      <c r="C123" s="114">
        <v>2925</v>
      </c>
      <c r="D123" s="117">
        <v>31767</v>
      </c>
      <c r="E123" s="113">
        <v>9.5003020914</v>
      </c>
      <c r="F123" s="112">
        <v>8.4154342150999994</v>
      </c>
      <c r="G123" s="112">
        <v>10.725024701000001</v>
      </c>
      <c r="H123" s="112">
        <v>5.7725809999999997E-21</v>
      </c>
      <c r="I123" s="115">
        <v>9.2076683350999993</v>
      </c>
      <c r="J123" s="112">
        <v>8.8799586873000003</v>
      </c>
      <c r="K123" s="112">
        <v>9.5474719145000009</v>
      </c>
      <c r="L123" s="112">
        <v>1.788144483</v>
      </c>
      <c r="M123" s="112">
        <v>1.5839509226999999</v>
      </c>
      <c r="N123" s="112">
        <v>2.0186614662000002</v>
      </c>
      <c r="O123" s="117">
        <v>2422</v>
      </c>
      <c r="P123" s="117">
        <v>32209</v>
      </c>
      <c r="Q123" s="113">
        <v>7.8720143220000001</v>
      </c>
      <c r="R123" s="112">
        <v>6.9649333179999999</v>
      </c>
      <c r="S123" s="112">
        <v>8.8972294000000005</v>
      </c>
      <c r="T123" s="112">
        <v>2.220831E-17</v>
      </c>
      <c r="U123" s="115">
        <v>7.5196373683999997</v>
      </c>
      <c r="V123" s="112">
        <v>7.2260491481000004</v>
      </c>
      <c r="W123" s="112">
        <v>7.8251538280000004</v>
      </c>
      <c r="X123" s="112">
        <v>1.6985762826999999</v>
      </c>
      <c r="Y123" s="112">
        <v>1.5028517557000001</v>
      </c>
      <c r="Z123" s="112">
        <v>1.9197910754</v>
      </c>
      <c r="AA123" s="117">
        <v>2339</v>
      </c>
      <c r="AB123" s="117">
        <v>31880</v>
      </c>
      <c r="AC123" s="113">
        <v>7.8387226607000002</v>
      </c>
      <c r="AD123" s="112">
        <v>6.9401200186000001</v>
      </c>
      <c r="AE123" s="112">
        <v>8.8536758423999995</v>
      </c>
      <c r="AF123" s="112">
        <v>1.175882E-13</v>
      </c>
      <c r="AG123" s="115">
        <v>7.3368883311999999</v>
      </c>
      <c r="AH123" s="112">
        <v>7.0454984178000002</v>
      </c>
      <c r="AI123" s="112">
        <v>7.6403296393</v>
      </c>
      <c r="AJ123" s="112">
        <v>1.5855196766999999</v>
      </c>
      <c r="AK123" s="112">
        <v>1.4037614704000001</v>
      </c>
      <c r="AL123" s="112">
        <v>1.7908118282000001</v>
      </c>
      <c r="AM123" s="112">
        <v>0.95038809899999999</v>
      </c>
      <c r="AN123" s="112">
        <v>0.99577088410000003</v>
      </c>
      <c r="AO123" s="112">
        <v>0.87132408149999996</v>
      </c>
      <c r="AP123" s="112">
        <v>1.1379917927000001</v>
      </c>
      <c r="AQ123" s="112">
        <v>5.4843875E-3</v>
      </c>
      <c r="AR123" s="112">
        <v>0.82860673760000003</v>
      </c>
      <c r="AS123" s="112">
        <v>0.72564203110000003</v>
      </c>
      <c r="AT123" s="112">
        <v>0.94618158289999998</v>
      </c>
      <c r="AU123" s="114">
        <v>1</v>
      </c>
      <c r="AV123" s="114">
        <v>2</v>
      </c>
      <c r="AW123" s="114">
        <v>3</v>
      </c>
      <c r="AX123" s="114" t="s">
        <v>227</v>
      </c>
      <c r="AY123" s="114" t="s">
        <v>28</v>
      </c>
      <c r="AZ123" s="114" t="s">
        <v>28</v>
      </c>
      <c r="BA123" s="114" t="s">
        <v>28</v>
      </c>
      <c r="BB123" s="114" t="s">
        <v>28</v>
      </c>
      <c r="BC123" s="108" t="s">
        <v>229</v>
      </c>
      <c r="BD123" s="109">
        <v>2925</v>
      </c>
      <c r="BE123" s="109">
        <v>2422</v>
      </c>
      <c r="BF123" s="109">
        <v>2339</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4">
        <v>2604</v>
      </c>
      <c r="D124" s="118">
        <v>20619</v>
      </c>
      <c r="E124" s="116">
        <v>14.043334935000001</v>
      </c>
      <c r="F124" s="106">
        <v>12.392334043</v>
      </c>
      <c r="G124" s="106">
        <v>15.914294709</v>
      </c>
      <c r="H124" s="106">
        <v>2.1615019999999999E-52</v>
      </c>
      <c r="I124" s="107">
        <v>12.629128474</v>
      </c>
      <c r="J124" s="106">
        <v>12.153259520000001</v>
      </c>
      <c r="K124" s="106">
        <v>13.123630392999999</v>
      </c>
      <c r="L124" s="106">
        <v>2.6432329882999999</v>
      </c>
      <c r="M124" s="106">
        <v>2.3324820135</v>
      </c>
      <c r="N124" s="106">
        <v>2.9953845689</v>
      </c>
      <c r="O124" s="118">
        <v>2702</v>
      </c>
      <c r="P124" s="118">
        <v>21789</v>
      </c>
      <c r="Q124" s="116">
        <v>13.878293928</v>
      </c>
      <c r="R124" s="106">
        <v>12.258457979999999</v>
      </c>
      <c r="S124" s="106">
        <v>15.712175435000001</v>
      </c>
      <c r="T124" s="106">
        <v>3.272722E-67</v>
      </c>
      <c r="U124" s="107">
        <v>12.400752673</v>
      </c>
      <c r="V124" s="106">
        <v>11.941880701000001</v>
      </c>
      <c r="W124" s="106">
        <v>12.877257001</v>
      </c>
      <c r="X124" s="106">
        <v>2.9945754601000001</v>
      </c>
      <c r="Y124" s="106">
        <v>2.6450569238999999</v>
      </c>
      <c r="Z124" s="106">
        <v>3.3902794699999999</v>
      </c>
      <c r="AA124" s="118">
        <v>2724</v>
      </c>
      <c r="AB124" s="118">
        <v>23406</v>
      </c>
      <c r="AC124" s="116">
        <v>12.957523662</v>
      </c>
      <c r="AD124" s="106">
        <v>11.45584169</v>
      </c>
      <c r="AE124" s="106">
        <v>14.656052691999999</v>
      </c>
      <c r="AF124" s="106">
        <v>4.7302270000000002E-53</v>
      </c>
      <c r="AG124" s="107">
        <v>11.638041528</v>
      </c>
      <c r="AH124" s="106">
        <v>11.209102629</v>
      </c>
      <c r="AI124" s="106">
        <v>12.083394637</v>
      </c>
      <c r="AJ124" s="106">
        <v>2.6208873072999999</v>
      </c>
      <c r="AK124" s="106">
        <v>2.3171456880000001</v>
      </c>
      <c r="AL124" s="106">
        <v>2.9644447102</v>
      </c>
      <c r="AM124" s="106">
        <v>0.32357584230000003</v>
      </c>
      <c r="AN124" s="106">
        <v>0.93365392960000004</v>
      </c>
      <c r="AO124" s="106">
        <v>0.8146854187</v>
      </c>
      <c r="AP124" s="106">
        <v>1.0699954120999999</v>
      </c>
      <c r="AQ124" s="106">
        <v>0.86636389069999997</v>
      </c>
      <c r="AR124" s="106">
        <v>0.98824773399999999</v>
      </c>
      <c r="AS124" s="106">
        <v>0.86112760050000003</v>
      </c>
      <c r="AT124" s="106">
        <v>1.134133412</v>
      </c>
      <c r="AU124" s="104">
        <v>1</v>
      </c>
      <c r="AV124" s="104">
        <v>2</v>
      </c>
      <c r="AW124" s="104">
        <v>3</v>
      </c>
      <c r="AX124" s="104" t="s">
        <v>28</v>
      </c>
      <c r="AY124" s="104" t="s">
        <v>28</v>
      </c>
      <c r="AZ124" s="104" t="s">
        <v>28</v>
      </c>
      <c r="BA124" s="104" t="s">
        <v>28</v>
      </c>
      <c r="BB124" s="104" t="s">
        <v>28</v>
      </c>
      <c r="BC124" s="110" t="s">
        <v>230</v>
      </c>
      <c r="BD124" s="111">
        <v>2604</v>
      </c>
      <c r="BE124" s="111">
        <v>2702</v>
      </c>
      <c r="BF124" s="111">
        <v>2724</v>
      </c>
      <c r="BQ124" s="52"/>
      <c r="CC124" s="4"/>
      <c r="CO124" s="4"/>
    </row>
    <row r="125" spans="1:93" x14ac:dyDescent="0.3">
      <c r="A125" s="10"/>
      <c r="B125" t="s">
        <v>127</v>
      </c>
      <c r="C125" s="104">
        <v>409</v>
      </c>
      <c r="D125" s="118">
        <v>5573</v>
      </c>
      <c r="E125" s="116">
        <v>7.6809828826000004</v>
      </c>
      <c r="F125" s="106">
        <v>6.5462531160999999</v>
      </c>
      <c r="G125" s="106">
        <v>9.0124070970000005</v>
      </c>
      <c r="H125" s="106">
        <v>6.2014746E-6</v>
      </c>
      <c r="I125" s="107">
        <v>7.3389556791999997</v>
      </c>
      <c r="J125" s="106">
        <v>6.6610862557999999</v>
      </c>
      <c r="K125" s="106">
        <v>8.0858088894000009</v>
      </c>
      <c r="L125" s="106">
        <v>1.4457126765999999</v>
      </c>
      <c r="M125" s="106">
        <v>1.2321341239000001</v>
      </c>
      <c r="N125" s="106">
        <v>1.6963130092000001</v>
      </c>
      <c r="O125" s="118">
        <v>565</v>
      </c>
      <c r="P125" s="118">
        <v>6293</v>
      </c>
      <c r="Q125" s="116">
        <v>9.5947154299000008</v>
      </c>
      <c r="R125" s="106">
        <v>8.2596627346999991</v>
      </c>
      <c r="S125" s="106">
        <v>11.145559709</v>
      </c>
      <c r="T125" s="106">
        <v>1.7457839999999999E-21</v>
      </c>
      <c r="U125" s="107">
        <v>8.9782297790999994</v>
      </c>
      <c r="V125" s="106">
        <v>8.2676179216999994</v>
      </c>
      <c r="W125" s="106">
        <v>9.7499195935999996</v>
      </c>
      <c r="X125" s="106">
        <v>2.0702904493999998</v>
      </c>
      <c r="Y125" s="106">
        <v>1.7822207443</v>
      </c>
      <c r="Z125" s="106">
        <v>2.4049223748999999</v>
      </c>
      <c r="AA125" s="118">
        <v>786</v>
      </c>
      <c r="AB125" s="118">
        <v>6836</v>
      </c>
      <c r="AC125" s="116">
        <v>13.023807461000001</v>
      </c>
      <c r="AD125" s="106">
        <v>11.310039012000001</v>
      </c>
      <c r="AE125" s="106">
        <v>14.997256917</v>
      </c>
      <c r="AF125" s="106">
        <v>2.8476609999999998E-41</v>
      </c>
      <c r="AG125" s="107">
        <v>11.497952019</v>
      </c>
      <c r="AH125" s="106">
        <v>10.72158859</v>
      </c>
      <c r="AI125" s="106">
        <v>12.330532879</v>
      </c>
      <c r="AJ125" s="106">
        <v>2.6342943727999999</v>
      </c>
      <c r="AK125" s="106">
        <v>2.2876545291000001</v>
      </c>
      <c r="AL125" s="106">
        <v>3.0334592722</v>
      </c>
      <c r="AM125" s="106">
        <v>5.7967710000000005E-4</v>
      </c>
      <c r="AN125" s="106">
        <v>1.3573938234</v>
      </c>
      <c r="AO125" s="106">
        <v>1.1405560547</v>
      </c>
      <c r="AP125" s="106">
        <v>1.6154558858000001</v>
      </c>
      <c r="AQ125" s="106">
        <v>2.12496969E-2</v>
      </c>
      <c r="AR125" s="106">
        <v>1.2491520390999999</v>
      </c>
      <c r="AS125" s="106">
        <v>1.0337357259</v>
      </c>
      <c r="AT125" s="106">
        <v>1.5094581503</v>
      </c>
      <c r="AU125" s="104">
        <v>1</v>
      </c>
      <c r="AV125" s="104">
        <v>2</v>
      </c>
      <c r="AW125" s="104">
        <v>3</v>
      </c>
      <c r="AX125" s="104" t="s">
        <v>227</v>
      </c>
      <c r="AY125" s="104" t="s">
        <v>228</v>
      </c>
      <c r="AZ125" s="104" t="s">
        <v>28</v>
      </c>
      <c r="BA125" s="104" t="s">
        <v>28</v>
      </c>
      <c r="BB125" s="104" t="s">
        <v>28</v>
      </c>
      <c r="BC125" s="110" t="s">
        <v>233</v>
      </c>
      <c r="BD125" s="111">
        <v>409</v>
      </c>
      <c r="BE125" s="111">
        <v>565</v>
      </c>
      <c r="BF125" s="111">
        <v>786</v>
      </c>
      <c r="BQ125" s="52"/>
      <c r="CC125" s="4"/>
      <c r="CO125" s="4"/>
    </row>
    <row r="126" spans="1:93" s="3" customFormat="1" x14ac:dyDescent="0.3">
      <c r="A126" s="10" t="s">
        <v>238</v>
      </c>
      <c r="B126" s="3" t="s">
        <v>51</v>
      </c>
      <c r="C126" s="114">
        <v>1853</v>
      </c>
      <c r="D126" s="117">
        <v>64937</v>
      </c>
      <c r="E126" s="113">
        <v>3.0706181205999998</v>
      </c>
      <c r="F126" s="112">
        <v>2.7147312243999999</v>
      </c>
      <c r="G126" s="112">
        <v>3.4731599055000002</v>
      </c>
      <c r="H126" s="112">
        <v>2.7032089999999998E-18</v>
      </c>
      <c r="I126" s="115">
        <v>2.8535349647000001</v>
      </c>
      <c r="J126" s="112">
        <v>2.7265231592000001</v>
      </c>
      <c r="K126" s="112">
        <v>2.9864634624000002</v>
      </c>
      <c r="L126" s="112">
        <v>0.57795097449999999</v>
      </c>
      <c r="M126" s="112">
        <v>0.51096603190000001</v>
      </c>
      <c r="N126" s="112">
        <v>0.65371728849999999</v>
      </c>
      <c r="O126" s="117">
        <v>1755</v>
      </c>
      <c r="P126" s="117">
        <v>80755</v>
      </c>
      <c r="Q126" s="113">
        <v>2.3624161489</v>
      </c>
      <c r="R126" s="112">
        <v>2.0876914854000002</v>
      </c>
      <c r="S126" s="112">
        <v>2.6732925336000002</v>
      </c>
      <c r="T126" s="112">
        <v>1.222223E-26</v>
      </c>
      <c r="U126" s="115">
        <v>2.1732400471000002</v>
      </c>
      <c r="V126" s="112">
        <v>2.0739061357000002</v>
      </c>
      <c r="W126" s="112">
        <v>2.2773317562000002</v>
      </c>
      <c r="X126" s="112">
        <v>0.50974806149999996</v>
      </c>
      <c r="Y126" s="112">
        <v>0.45046961270000002</v>
      </c>
      <c r="Z126" s="112">
        <v>0.57682711289999999</v>
      </c>
      <c r="AA126" s="117">
        <v>2282</v>
      </c>
      <c r="AB126" s="117">
        <v>85869</v>
      </c>
      <c r="AC126" s="113">
        <v>2.946860971</v>
      </c>
      <c r="AD126" s="112">
        <v>2.6122929731000002</v>
      </c>
      <c r="AE126" s="112">
        <v>3.3242785826999999</v>
      </c>
      <c r="AF126" s="112">
        <v>3.9231329999999999E-17</v>
      </c>
      <c r="AG126" s="115">
        <v>2.6575364800000001</v>
      </c>
      <c r="AH126" s="112">
        <v>2.5507071150999998</v>
      </c>
      <c r="AI126" s="112">
        <v>2.7688400995000002</v>
      </c>
      <c r="AJ126" s="112">
        <v>0.59605451759999994</v>
      </c>
      <c r="AK126" s="112">
        <v>0.52838224919999999</v>
      </c>
      <c r="AL126" s="112">
        <v>0.67239387480000001</v>
      </c>
      <c r="AM126" s="112">
        <v>1.1791576999999999E-3</v>
      </c>
      <c r="AN126" s="112">
        <v>1.2473928323000001</v>
      </c>
      <c r="AO126" s="112">
        <v>1.0914343960999999</v>
      </c>
      <c r="AP126" s="112">
        <v>1.4256366518000001</v>
      </c>
      <c r="AQ126" s="112">
        <v>1.5094589999999999E-4</v>
      </c>
      <c r="AR126" s="112">
        <v>0.7693617559</v>
      </c>
      <c r="AS126" s="112">
        <v>0.67179446929999997</v>
      </c>
      <c r="AT126" s="112">
        <v>0.88109911360000004</v>
      </c>
      <c r="AU126" s="114">
        <v>1</v>
      </c>
      <c r="AV126" s="114">
        <v>2</v>
      </c>
      <c r="AW126" s="114">
        <v>3</v>
      </c>
      <c r="AX126" s="114" t="s">
        <v>227</v>
      </c>
      <c r="AY126" s="114" t="s">
        <v>228</v>
      </c>
      <c r="AZ126" s="114" t="s">
        <v>28</v>
      </c>
      <c r="BA126" s="114" t="s">
        <v>28</v>
      </c>
      <c r="BB126" s="114" t="s">
        <v>28</v>
      </c>
      <c r="BC126" s="108" t="s">
        <v>233</v>
      </c>
      <c r="BD126" s="109">
        <v>1853</v>
      </c>
      <c r="BE126" s="109">
        <v>1755</v>
      </c>
      <c r="BF126" s="109">
        <v>2282</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4">
        <v>1188</v>
      </c>
      <c r="D127" s="118">
        <v>33148</v>
      </c>
      <c r="E127" s="116">
        <v>3.9137263518999998</v>
      </c>
      <c r="F127" s="106">
        <v>3.4458473003000001</v>
      </c>
      <c r="G127" s="106">
        <v>4.4451342798000004</v>
      </c>
      <c r="H127" s="106">
        <v>2.5355415999999998E-6</v>
      </c>
      <c r="I127" s="107">
        <v>3.5839266320999998</v>
      </c>
      <c r="J127" s="106">
        <v>3.3858151888000001</v>
      </c>
      <c r="K127" s="106">
        <v>3.7936300087000001</v>
      </c>
      <c r="L127" s="106">
        <v>0.7366405949</v>
      </c>
      <c r="M127" s="106">
        <v>0.64857651679999995</v>
      </c>
      <c r="N127" s="106">
        <v>0.83666206210000005</v>
      </c>
      <c r="O127" s="118">
        <v>1024</v>
      </c>
      <c r="P127" s="118">
        <v>33478</v>
      </c>
      <c r="Q127" s="116">
        <v>3.3384680844000001</v>
      </c>
      <c r="R127" s="106">
        <v>2.9349672976000001</v>
      </c>
      <c r="S127" s="106">
        <v>3.7974423633000001</v>
      </c>
      <c r="T127" s="106">
        <v>6.0136514000000004E-7</v>
      </c>
      <c r="U127" s="107">
        <v>3.0587251328999998</v>
      </c>
      <c r="V127" s="106">
        <v>2.8770035871999999</v>
      </c>
      <c r="W127" s="106">
        <v>3.2519248430999999</v>
      </c>
      <c r="X127" s="106">
        <v>0.72035472460000005</v>
      </c>
      <c r="Y127" s="106">
        <v>0.63328973219999996</v>
      </c>
      <c r="Z127" s="106">
        <v>0.81938945610000002</v>
      </c>
      <c r="AA127" s="118">
        <v>1257</v>
      </c>
      <c r="AB127" s="118">
        <v>35289</v>
      </c>
      <c r="AC127" s="116">
        <v>4.0368543207999998</v>
      </c>
      <c r="AD127" s="106">
        <v>3.5606113539000002</v>
      </c>
      <c r="AE127" s="106">
        <v>4.5767962825000001</v>
      </c>
      <c r="AF127" s="106">
        <v>1.5522272000000001E-3</v>
      </c>
      <c r="AG127" s="107">
        <v>3.5620164924000002</v>
      </c>
      <c r="AH127" s="106">
        <v>3.3704465206999998</v>
      </c>
      <c r="AI127" s="106">
        <v>3.7644749484000002</v>
      </c>
      <c r="AJ127" s="106">
        <v>0.81652486440000005</v>
      </c>
      <c r="AK127" s="106">
        <v>0.72019633900000002</v>
      </c>
      <c r="AL127" s="106">
        <v>0.925737633</v>
      </c>
      <c r="AM127" s="106">
        <v>9.1218038999999994E-3</v>
      </c>
      <c r="AN127" s="106">
        <v>1.2091936238000001</v>
      </c>
      <c r="AO127" s="106">
        <v>1.0483000762000001</v>
      </c>
      <c r="AP127" s="106">
        <v>1.3947811824</v>
      </c>
      <c r="AQ127" s="106">
        <v>3.0480372299999999E-2</v>
      </c>
      <c r="AR127" s="106">
        <v>0.85301520450000001</v>
      </c>
      <c r="AS127" s="106">
        <v>0.73861369789999998</v>
      </c>
      <c r="AT127" s="106">
        <v>0.98513599350000003</v>
      </c>
      <c r="AU127" s="104">
        <v>1</v>
      </c>
      <c r="AV127" s="104">
        <v>2</v>
      </c>
      <c r="AW127" s="104">
        <v>3</v>
      </c>
      <c r="AX127" s="104" t="s">
        <v>227</v>
      </c>
      <c r="AY127" s="104" t="s">
        <v>228</v>
      </c>
      <c r="AZ127" s="104" t="s">
        <v>28</v>
      </c>
      <c r="BA127" s="104" t="s">
        <v>28</v>
      </c>
      <c r="BB127" s="104" t="s">
        <v>28</v>
      </c>
      <c r="BC127" s="110" t="s">
        <v>233</v>
      </c>
      <c r="BD127" s="111">
        <v>1188</v>
      </c>
      <c r="BE127" s="111">
        <v>1024</v>
      </c>
      <c r="BF127" s="111">
        <v>1257</v>
      </c>
      <c r="BQ127" s="52"/>
    </row>
    <row r="128" spans="1:93" x14ac:dyDescent="0.3">
      <c r="A128" s="10"/>
      <c r="B128" t="s">
        <v>54</v>
      </c>
      <c r="C128" s="104">
        <v>2211</v>
      </c>
      <c r="D128" s="118">
        <v>49337</v>
      </c>
      <c r="E128" s="116">
        <v>4.7103757861000002</v>
      </c>
      <c r="F128" s="106">
        <v>4.1722938864000003</v>
      </c>
      <c r="G128" s="106">
        <v>5.3178516783000003</v>
      </c>
      <c r="H128" s="106">
        <v>5.1771415299999998E-2</v>
      </c>
      <c r="I128" s="107">
        <v>4.4814236779999996</v>
      </c>
      <c r="J128" s="106">
        <v>4.2984663013000004</v>
      </c>
      <c r="K128" s="106">
        <v>4.6721683442000002</v>
      </c>
      <c r="L128" s="106">
        <v>0.88658575210000001</v>
      </c>
      <c r="M128" s="106">
        <v>0.78530811150000002</v>
      </c>
      <c r="N128" s="106">
        <v>1.0009247125</v>
      </c>
      <c r="O128" s="118">
        <v>2093</v>
      </c>
      <c r="P128" s="118">
        <v>54727</v>
      </c>
      <c r="Q128" s="116">
        <v>4.1029196988000001</v>
      </c>
      <c r="R128" s="106">
        <v>3.6333114725</v>
      </c>
      <c r="S128" s="106">
        <v>4.6332251396000004</v>
      </c>
      <c r="T128" s="106">
        <v>4.9492609999999999E-2</v>
      </c>
      <c r="U128" s="107">
        <v>3.8244376632999999</v>
      </c>
      <c r="V128" s="106">
        <v>3.6640535352999999</v>
      </c>
      <c r="W128" s="106">
        <v>3.9918421769000001</v>
      </c>
      <c r="X128" s="106">
        <v>0.88530353289999997</v>
      </c>
      <c r="Y128" s="106">
        <v>0.7839742717</v>
      </c>
      <c r="Z128" s="106">
        <v>0.99972967690000003</v>
      </c>
      <c r="AA128" s="118">
        <v>2283</v>
      </c>
      <c r="AB128" s="118">
        <v>58913</v>
      </c>
      <c r="AC128" s="116">
        <v>4.2300564057000001</v>
      </c>
      <c r="AD128" s="106">
        <v>3.7512847954000001</v>
      </c>
      <c r="AE128" s="106">
        <v>4.7699330153000004</v>
      </c>
      <c r="AF128" s="106">
        <v>1.09393636E-2</v>
      </c>
      <c r="AG128" s="107">
        <v>3.8752058119999999</v>
      </c>
      <c r="AH128" s="106">
        <v>3.7194612158</v>
      </c>
      <c r="AI128" s="106">
        <v>4.0374718847000004</v>
      </c>
      <c r="AJ128" s="106">
        <v>0.8556033878</v>
      </c>
      <c r="AK128" s="106">
        <v>0.75876339979999996</v>
      </c>
      <c r="AL128" s="106">
        <v>0.96480293790000005</v>
      </c>
      <c r="AM128" s="106">
        <v>0.64869739390000003</v>
      </c>
      <c r="AN128" s="106">
        <v>1.0309868865</v>
      </c>
      <c r="AO128" s="106">
        <v>0.90413958149999996</v>
      </c>
      <c r="AP128" s="106">
        <v>1.1756303803999999</v>
      </c>
      <c r="AQ128" s="106">
        <v>4.0348360999999999E-2</v>
      </c>
      <c r="AR128" s="106">
        <v>0.87103872069999999</v>
      </c>
      <c r="AS128" s="106">
        <v>0.76333132240000001</v>
      </c>
      <c r="AT128" s="106">
        <v>0.99394382329999997</v>
      </c>
      <c r="AU128" s="104" t="s">
        <v>28</v>
      </c>
      <c r="AV128" s="104" t="s">
        <v>28</v>
      </c>
      <c r="AW128" s="104" t="s">
        <v>28</v>
      </c>
      <c r="AX128" s="104" t="s">
        <v>227</v>
      </c>
      <c r="AY128" s="104" t="s">
        <v>28</v>
      </c>
      <c r="AZ128" s="104" t="s">
        <v>28</v>
      </c>
      <c r="BA128" s="104" t="s">
        <v>28</v>
      </c>
      <c r="BB128" s="104" t="s">
        <v>28</v>
      </c>
      <c r="BC128" s="110" t="s">
        <v>442</v>
      </c>
      <c r="BD128" s="111">
        <v>2211</v>
      </c>
      <c r="BE128" s="111">
        <v>2093</v>
      </c>
      <c r="BF128" s="111">
        <v>2283</v>
      </c>
      <c r="BQ128" s="52"/>
    </row>
    <row r="129" spans="1:104" x14ac:dyDescent="0.3">
      <c r="A129" s="10"/>
      <c r="B129" t="s">
        <v>53</v>
      </c>
      <c r="C129" s="104">
        <v>2465</v>
      </c>
      <c r="D129" s="118">
        <v>58873</v>
      </c>
      <c r="E129" s="116">
        <v>4.4262035011999998</v>
      </c>
      <c r="F129" s="106">
        <v>3.9252405091</v>
      </c>
      <c r="G129" s="106">
        <v>4.9911024275999996</v>
      </c>
      <c r="H129" s="106">
        <v>2.8861198999999998E-3</v>
      </c>
      <c r="I129" s="107">
        <v>4.1869787508999998</v>
      </c>
      <c r="J129" s="106">
        <v>4.0249110940000001</v>
      </c>
      <c r="K129" s="106">
        <v>4.3555722476999996</v>
      </c>
      <c r="L129" s="106">
        <v>0.83309891570000005</v>
      </c>
      <c r="M129" s="106">
        <v>0.73880778670000002</v>
      </c>
      <c r="N129" s="106">
        <v>0.93942405029999998</v>
      </c>
      <c r="O129" s="118">
        <v>2172</v>
      </c>
      <c r="P129" s="118">
        <v>63167</v>
      </c>
      <c r="Q129" s="116">
        <v>3.6398727479000001</v>
      </c>
      <c r="R129" s="106">
        <v>3.2261961763999998</v>
      </c>
      <c r="S129" s="106">
        <v>4.1065926856999999</v>
      </c>
      <c r="T129" s="106">
        <v>8.6889299999999995E-5</v>
      </c>
      <c r="U129" s="107">
        <v>3.4385042822999998</v>
      </c>
      <c r="V129" s="106">
        <v>3.2968963388999999</v>
      </c>
      <c r="W129" s="106">
        <v>3.5861945551000001</v>
      </c>
      <c r="X129" s="106">
        <v>0.78539002459999996</v>
      </c>
      <c r="Y129" s="106">
        <v>0.69612936209999998</v>
      </c>
      <c r="Z129" s="106">
        <v>0.88609606809999997</v>
      </c>
      <c r="AA129" s="118">
        <v>2357</v>
      </c>
      <c r="AB129" s="118">
        <v>64734</v>
      </c>
      <c r="AC129" s="116">
        <v>4.0118696468000001</v>
      </c>
      <c r="AD129" s="106">
        <v>3.5600611043999999</v>
      </c>
      <c r="AE129" s="106">
        <v>4.5210173621000003</v>
      </c>
      <c r="AF129" s="106">
        <v>6.1043999999999996E-4</v>
      </c>
      <c r="AG129" s="107">
        <v>3.6410541600999999</v>
      </c>
      <c r="AH129" s="106">
        <v>3.4969891533999999</v>
      </c>
      <c r="AI129" s="106">
        <v>3.7910541942</v>
      </c>
      <c r="AJ129" s="106">
        <v>0.81147127419999998</v>
      </c>
      <c r="AK129" s="106">
        <v>0.72008504129999995</v>
      </c>
      <c r="AL129" s="106">
        <v>0.91445536429999996</v>
      </c>
      <c r="AM129" s="106">
        <v>0.14194771010000001</v>
      </c>
      <c r="AN129" s="106">
        <v>1.1022005231000001</v>
      </c>
      <c r="AO129" s="106">
        <v>0.96796475670000004</v>
      </c>
      <c r="AP129" s="106">
        <v>1.2550518857999999</v>
      </c>
      <c r="AQ129" s="106">
        <v>3.2049187E-3</v>
      </c>
      <c r="AR129" s="106">
        <v>0.82234645260000006</v>
      </c>
      <c r="AS129" s="106">
        <v>0.7220500541</v>
      </c>
      <c r="AT129" s="106">
        <v>0.93657452740000002</v>
      </c>
      <c r="AU129" s="104">
        <v>1</v>
      </c>
      <c r="AV129" s="104">
        <v>2</v>
      </c>
      <c r="AW129" s="104">
        <v>3</v>
      </c>
      <c r="AX129" s="104" t="s">
        <v>227</v>
      </c>
      <c r="AY129" s="104" t="s">
        <v>28</v>
      </c>
      <c r="AZ129" s="104" t="s">
        <v>28</v>
      </c>
      <c r="BA129" s="104" t="s">
        <v>28</v>
      </c>
      <c r="BB129" s="104" t="s">
        <v>28</v>
      </c>
      <c r="BC129" s="110" t="s">
        <v>229</v>
      </c>
      <c r="BD129" s="111">
        <v>2465</v>
      </c>
      <c r="BE129" s="111">
        <v>2172</v>
      </c>
      <c r="BF129" s="111">
        <v>2357</v>
      </c>
      <c r="BQ129" s="52"/>
    </row>
    <row r="130" spans="1:104" x14ac:dyDescent="0.3">
      <c r="A130" s="10"/>
      <c r="B130" t="s">
        <v>55</v>
      </c>
      <c r="C130" s="104">
        <v>1739</v>
      </c>
      <c r="D130" s="118">
        <v>30924</v>
      </c>
      <c r="E130" s="116">
        <v>5.8883564711999998</v>
      </c>
      <c r="F130" s="106">
        <v>5.1981785395999998</v>
      </c>
      <c r="G130" s="106">
        <v>6.6701714202</v>
      </c>
      <c r="H130" s="106">
        <v>0.1059519812</v>
      </c>
      <c r="I130" s="107">
        <v>5.6234639762</v>
      </c>
      <c r="J130" s="106">
        <v>5.3652758538</v>
      </c>
      <c r="K130" s="106">
        <v>5.8940766427</v>
      </c>
      <c r="L130" s="106">
        <v>1.1083049818999999</v>
      </c>
      <c r="M130" s="106">
        <v>0.97839986430000003</v>
      </c>
      <c r="N130" s="106">
        <v>1.2554579960000001</v>
      </c>
      <c r="O130" s="118">
        <v>1447</v>
      </c>
      <c r="P130" s="118">
        <v>33836</v>
      </c>
      <c r="Q130" s="116">
        <v>4.6020357090999999</v>
      </c>
      <c r="R130" s="106">
        <v>4.0568145871999999</v>
      </c>
      <c r="S130" s="106">
        <v>5.2205325664000002</v>
      </c>
      <c r="T130" s="106">
        <v>0.91305531549999996</v>
      </c>
      <c r="U130" s="107">
        <v>4.2765102258000001</v>
      </c>
      <c r="V130" s="106">
        <v>4.0617454885999997</v>
      </c>
      <c r="W130" s="106">
        <v>4.5026306456</v>
      </c>
      <c r="X130" s="106">
        <v>0.99299980769999996</v>
      </c>
      <c r="Y130" s="106">
        <v>0.875355247</v>
      </c>
      <c r="Z130" s="106">
        <v>1.1264553692999999</v>
      </c>
      <c r="AA130" s="118">
        <v>1502</v>
      </c>
      <c r="AB130" s="118">
        <v>36090</v>
      </c>
      <c r="AC130" s="116">
        <v>4.5771608121999998</v>
      </c>
      <c r="AD130" s="106">
        <v>4.0383066768999996</v>
      </c>
      <c r="AE130" s="106">
        <v>5.1879173072000002</v>
      </c>
      <c r="AF130" s="106">
        <v>0.22773209899999999</v>
      </c>
      <c r="AG130" s="107">
        <v>4.1618176780000002</v>
      </c>
      <c r="AH130" s="106">
        <v>3.9565782437000001</v>
      </c>
      <c r="AI130" s="106">
        <v>4.3777034898</v>
      </c>
      <c r="AJ130" s="106">
        <v>0.92581136559999999</v>
      </c>
      <c r="AK130" s="106">
        <v>0.81681862900000002</v>
      </c>
      <c r="AL130" s="106">
        <v>1.0493476205000001</v>
      </c>
      <c r="AM130" s="106">
        <v>0.93954643059999998</v>
      </c>
      <c r="AN130" s="106">
        <v>0.99459480580000004</v>
      </c>
      <c r="AO130" s="106">
        <v>0.86460072659999998</v>
      </c>
      <c r="AP130" s="106">
        <v>1.1441336991</v>
      </c>
      <c r="AQ130" s="106">
        <v>5.1903439999999995E-4</v>
      </c>
      <c r="AR130" s="106">
        <v>0.78154842209999997</v>
      </c>
      <c r="AS130" s="106">
        <v>0.67999679260000001</v>
      </c>
      <c r="AT130" s="106">
        <v>0.89826590780000004</v>
      </c>
      <c r="AU130" s="104" t="s">
        <v>28</v>
      </c>
      <c r="AV130" s="104" t="s">
        <v>28</v>
      </c>
      <c r="AW130" s="104" t="s">
        <v>28</v>
      </c>
      <c r="AX130" s="104" t="s">
        <v>227</v>
      </c>
      <c r="AY130" s="104" t="s">
        <v>28</v>
      </c>
      <c r="AZ130" s="104" t="s">
        <v>28</v>
      </c>
      <c r="BA130" s="104" t="s">
        <v>28</v>
      </c>
      <c r="BB130" s="104" t="s">
        <v>28</v>
      </c>
      <c r="BC130" s="110" t="s">
        <v>442</v>
      </c>
      <c r="BD130" s="111">
        <v>1739</v>
      </c>
      <c r="BE130" s="111">
        <v>1447</v>
      </c>
      <c r="BF130" s="111">
        <v>1502</v>
      </c>
    </row>
    <row r="131" spans="1:104" x14ac:dyDescent="0.3">
      <c r="A131" s="10"/>
      <c r="B131" t="s">
        <v>59</v>
      </c>
      <c r="C131" s="104">
        <v>2416</v>
      </c>
      <c r="D131" s="118">
        <v>60959</v>
      </c>
      <c r="E131" s="116">
        <v>4.2463235127000001</v>
      </c>
      <c r="F131" s="106">
        <v>3.7645244706000001</v>
      </c>
      <c r="G131" s="106">
        <v>4.7897851415000003</v>
      </c>
      <c r="H131" s="106">
        <v>2.6535520000000001E-4</v>
      </c>
      <c r="I131" s="107">
        <v>3.9633196083</v>
      </c>
      <c r="J131" s="106">
        <v>3.8083920170000001</v>
      </c>
      <c r="K131" s="106">
        <v>4.1245497436000003</v>
      </c>
      <c r="L131" s="106">
        <v>0.79924194930000003</v>
      </c>
      <c r="M131" s="106">
        <v>0.70855785410000005</v>
      </c>
      <c r="N131" s="106">
        <v>0.90153216110000001</v>
      </c>
      <c r="O131" s="118">
        <v>2313</v>
      </c>
      <c r="P131" s="118">
        <v>67554</v>
      </c>
      <c r="Q131" s="116">
        <v>3.6322972088999999</v>
      </c>
      <c r="R131" s="106">
        <v>3.219819604</v>
      </c>
      <c r="S131" s="106">
        <v>4.0976155923000004</v>
      </c>
      <c r="T131" s="106">
        <v>7.4370700000000003E-5</v>
      </c>
      <c r="U131" s="107">
        <v>3.4239275245999998</v>
      </c>
      <c r="V131" s="106">
        <v>3.2871970016000001</v>
      </c>
      <c r="W131" s="106">
        <v>3.5663453356999999</v>
      </c>
      <c r="X131" s="106">
        <v>0.78375541989999997</v>
      </c>
      <c r="Y131" s="106">
        <v>0.69475346339999999</v>
      </c>
      <c r="Z131" s="106">
        <v>0.88415904440000004</v>
      </c>
      <c r="AA131" s="118">
        <v>2535</v>
      </c>
      <c r="AB131" s="118">
        <v>73618</v>
      </c>
      <c r="AC131" s="116">
        <v>3.7703487633999999</v>
      </c>
      <c r="AD131" s="106">
        <v>3.3457000951999998</v>
      </c>
      <c r="AE131" s="106">
        <v>4.2488954160999999</v>
      </c>
      <c r="AF131" s="106">
        <v>8.7882203999999994E-6</v>
      </c>
      <c r="AG131" s="107">
        <v>3.4434513297999998</v>
      </c>
      <c r="AH131" s="106">
        <v>3.3119810977999999</v>
      </c>
      <c r="AI131" s="106">
        <v>3.5801403181000002</v>
      </c>
      <c r="AJ131" s="106">
        <v>0.76261942299999996</v>
      </c>
      <c r="AK131" s="106">
        <v>0.67672675289999995</v>
      </c>
      <c r="AL131" s="106">
        <v>0.85941390939999995</v>
      </c>
      <c r="AM131" s="106">
        <v>0.57317862090000005</v>
      </c>
      <c r="AN131" s="106">
        <v>1.0380066791</v>
      </c>
      <c r="AO131" s="106">
        <v>0.91167590720000002</v>
      </c>
      <c r="AP131" s="106">
        <v>1.1818430842000001</v>
      </c>
      <c r="AQ131" s="106">
        <v>1.8767860599999998E-2</v>
      </c>
      <c r="AR131" s="106">
        <v>0.85539813389999997</v>
      </c>
      <c r="AS131" s="106">
        <v>0.75092655419999998</v>
      </c>
      <c r="AT131" s="106">
        <v>0.97440417239999999</v>
      </c>
      <c r="AU131" s="104">
        <v>1</v>
      </c>
      <c r="AV131" s="104">
        <v>2</v>
      </c>
      <c r="AW131" s="104">
        <v>3</v>
      </c>
      <c r="AX131" s="104" t="s">
        <v>227</v>
      </c>
      <c r="AY131" s="104" t="s">
        <v>28</v>
      </c>
      <c r="AZ131" s="104" t="s">
        <v>28</v>
      </c>
      <c r="BA131" s="104" t="s">
        <v>28</v>
      </c>
      <c r="BB131" s="104" t="s">
        <v>28</v>
      </c>
      <c r="BC131" s="110" t="s">
        <v>229</v>
      </c>
      <c r="BD131" s="111">
        <v>2416</v>
      </c>
      <c r="BE131" s="111">
        <v>2313</v>
      </c>
      <c r="BF131" s="111">
        <v>2535</v>
      </c>
      <c r="BQ131" s="52"/>
    </row>
    <row r="132" spans="1:104" x14ac:dyDescent="0.3">
      <c r="A132" s="10"/>
      <c r="B132" t="s">
        <v>56</v>
      </c>
      <c r="C132" s="104">
        <v>2417</v>
      </c>
      <c r="D132" s="118">
        <v>51435</v>
      </c>
      <c r="E132" s="116">
        <v>4.9621652022999996</v>
      </c>
      <c r="F132" s="106">
        <v>4.4012673562</v>
      </c>
      <c r="G132" s="106">
        <v>5.5945439125999998</v>
      </c>
      <c r="H132" s="106">
        <v>0.26439538000000001</v>
      </c>
      <c r="I132" s="107">
        <v>4.6991348304000002</v>
      </c>
      <c r="J132" s="106">
        <v>4.5154812080999998</v>
      </c>
      <c r="K132" s="106">
        <v>4.8902580115000003</v>
      </c>
      <c r="L132" s="106">
        <v>0.93397749299999999</v>
      </c>
      <c r="M132" s="106">
        <v>0.8284054407</v>
      </c>
      <c r="N132" s="106">
        <v>1.0530036556</v>
      </c>
      <c r="O132" s="118">
        <v>2299</v>
      </c>
      <c r="P132" s="118">
        <v>53197</v>
      </c>
      <c r="Q132" s="116">
        <v>4.5240086337000003</v>
      </c>
      <c r="R132" s="106">
        <v>4.0117017971999998</v>
      </c>
      <c r="S132" s="106">
        <v>5.1017386516999998</v>
      </c>
      <c r="T132" s="106">
        <v>0.69399734150000003</v>
      </c>
      <c r="U132" s="107">
        <v>4.3216722748</v>
      </c>
      <c r="V132" s="106">
        <v>4.1485773430000004</v>
      </c>
      <c r="W132" s="106">
        <v>4.5019894065999999</v>
      </c>
      <c r="X132" s="106">
        <v>0.97616359090000004</v>
      </c>
      <c r="Y132" s="106">
        <v>0.86562107830000001</v>
      </c>
      <c r="Z132" s="106">
        <v>1.1008227272</v>
      </c>
      <c r="AA132" s="118">
        <v>2576</v>
      </c>
      <c r="AB132" s="118">
        <v>55750</v>
      </c>
      <c r="AC132" s="116">
        <v>5.0207858377000001</v>
      </c>
      <c r="AD132" s="106">
        <v>4.4578112040000004</v>
      </c>
      <c r="AE132" s="106">
        <v>5.6548582419000004</v>
      </c>
      <c r="AF132" s="106">
        <v>0.79936395400000004</v>
      </c>
      <c r="AG132" s="107">
        <v>4.6206278026999996</v>
      </c>
      <c r="AH132" s="106">
        <v>4.4455957349000004</v>
      </c>
      <c r="AI132" s="106">
        <v>4.8025512359000002</v>
      </c>
      <c r="AJ132" s="106">
        <v>1.0155423379999999</v>
      </c>
      <c r="AK132" s="106">
        <v>0.90167080590000004</v>
      </c>
      <c r="AL132" s="106">
        <v>1.1437946460999999</v>
      </c>
      <c r="AM132" s="106">
        <v>0.113235081</v>
      </c>
      <c r="AN132" s="106">
        <v>1.1098090751</v>
      </c>
      <c r="AO132" s="106">
        <v>0.97555970380000001</v>
      </c>
      <c r="AP132" s="106">
        <v>1.2625328602999999</v>
      </c>
      <c r="AQ132" s="106">
        <v>0.16172630260000001</v>
      </c>
      <c r="AR132" s="106">
        <v>0.91170052769999999</v>
      </c>
      <c r="AS132" s="106">
        <v>0.80097280910000002</v>
      </c>
      <c r="AT132" s="106">
        <v>1.0377354172</v>
      </c>
      <c r="AU132" s="104" t="s">
        <v>28</v>
      </c>
      <c r="AV132" s="104" t="s">
        <v>28</v>
      </c>
      <c r="AW132" s="104" t="s">
        <v>28</v>
      </c>
      <c r="AX132" s="104" t="s">
        <v>28</v>
      </c>
      <c r="AY132" s="104" t="s">
        <v>28</v>
      </c>
      <c r="AZ132" s="104" t="s">
        <v>28</v>
      </c>
      <c r="BA132" s="104" t="s">
        <v>28</v>
      </c>
      <c r="BB132" s="104" t="s">
        <v>28</v>
      </c>
      <c r="BC132" s="110" t="s">
        <v>28</v>
      </c>
      <c r="BD132" s="111">
        <v>2417</v>
      </c>
      <c r="BE132" s="111">
        <v>2299</v>
      </c>
      <c r="BF132" s="111">
        <v>2576</v>
      </c>
      <c r="BQ132" s="52"/>
      <c r="CC132" s="4"/>
    </row>
    <row r="133" spans="1:104" x14ac:dyDescent="0.3">
      <c r="A133" s="10"/>
      <c r="B133" t="s">
        <v>57</v>
      </c>
      <c r="C133" s="104">
        <v>4734</v>
      </c>
      <c r="D133" s="118">
        <v>86670</v>
      </c>
      <c r="E133" s="116">
        <v>5.8914213773000004</v>
      </c>
      <c r="F133" s="106">
        <v>5.2461129388999996</v>
      </c>
      <c r="G133" s="106">
        <v>6.6161072490999997</v>
      </c>
      <c r="H133" s="106">
        <v>8.0791052799999999E-2</v>
      </c>
      <c r="I133" s="107">
        <v>5.4620976116</v>
      </c>
      <c r="J133" s="106">
        <v>5.3086986523000004</v>
      </c>
      <c r="K133" s="106">
        <v>5.6199291527000002</v>
      </c>
      <c r="L133" s="106">
        <v>1.1088818577999999</v>
      </c>
      <c r="M133" s="106">
        <v>0.98742206499999996</v>
      </c>
      <c r="N133" s="106">
        <v>1.2452820513</v>
      </c>
      <c r="O133" s="118">
        <v>4226</v>
      </c>
      <c r="P133" s="118">
        <v>88794</v>
      </c>
      <c r="Q133" s="116">
        <v>4.9859410615000002</v>
      </c>
      <c r="R133" s="106">
        <v>4.4391933454999997</v>
      </c>
      <c r="S133" s="106">
        <v>5.6000282787</v>
      </c>
      <c r="T133" s="106">
        <v>0.21738849129999999</v>
      </c>
      <c r="U133" s="107">
        <v>4.7593305853999999</v>
      </c>
      <c r="V133" s="106">
        <v>4.6179796339000001</v>
      </c>
      <c r="W133" s="106">
        <v>4.9050081241000001</v>
      </c>
      <c r="X133" s="106">
        <v>1.0758366141</v>
      </c>
      <c r="Y133" s="106">
        <v>0.95786265400000004</v>
      </c>
      <c r="Z133" s="106">
        <v>1.2083406899</v>
      </c>
      <c r="AA133" s="118">
        <v>4369</v>
      </c>
      <c r="AB133" s="118">
        <v>92755</v>
      </c>
      <c r="AC133" s="116">
        <v>5.0074172666000001</v>
      </c>
      <c r="AD133" s="106">
        <v>4.4612930751000004</v>
      </c>
      <c r="AE133" s="106">
        <v>5.6203946388999997</v>
      </c>
      <c r="AF133" s="106">
        <v>0.82859329859999997</v>
      </c>
      <c r="AG133" s="107">
        <v>4.7102582070999999</v>
      </c>
      <c r="AH133" s="106">
        <v>4.5726390801000001</v>
      </c>
      <c r="AI133" s="106">
        <v>4.8520191489000002</v>
      </c>
      <c r="AJ133" s="106">
        <v>1.0128383090999999</v>
      </c>
      <c r="AK133" s="106">
        <v>0.90237507569999997</v>
      </c>
      <c r="AL133" s="106">
        <v>1.1368237754999999</v>
      </c>
      <c r="AM133" s="106">
        <v>0.94490714320000002</v>
      </c>
      <c r="AN133" s="106">
        <v>1.0043073523999999</v>
      </c>
      <c r="AO133" s="106">
        <v>0.88904483379999999</v>
      </c>
      <c r="AP133" s="106">
        <v>1.1345133784999999</v>
      </c>
      <c r="AQ133" s="106">
        <v>7.3424177000000002E-3</v>
      </c>
      <c r="AR133" s="106">
        <v>0.84630528729999999</v>
      </c>
      <c r="AS133" s="106">
        <v>0.74910594539999997</v>
      </c>
      <c r="AT133" s="106">
        <v>0.95611661299999995</v>
      </c>
      <c r="AU133" s="104" t="s">
        <v>28</v>
      </c>
      <c r="AV133" s="104" t="s">
        <v>28</v>
      </c>
      <c r="AW133" s="104" t="s">
        <v>28</v>
      </c>
      <c r="AX133" s="104" t="s">
        <v>227</v>
      </c>
      <c r="AY133" s="104" t="s">
        <v>28</v>
      </c>
      <c r="AZ133" s="104" t="s">
        <v>28</v>
      </c>
      <c r="BA133" s="104" t="s">
        <v>28</v>
      </c>
      <c r="BB133" s="104" t="s">
        <v>28</v>
      </c>
      <c r="BC133" s="110" t="s">
        <v>442</v>
      </c>
      <c r="BD133" s="111">
        <v>4734</v>
      </c>
      <c r="BE133" s="111">
        <v>4226</v>
      </c>
      <c r="BF133" s="111">
        <v>4369</v>
      </c>
    </row>
    <row r="134" spans="1:104" x14ac:dyDescent="0.3">
      <c r="A134" s="10"/>
      <c r="B134" t="s">
        <v>60</v>
      </c>
      <c r="C134" s="104">
        <v>1464</v>
      </c>
      <c r="D134" s="118">
        <v>29889</v>
      </c>
      <c r="E134" s="116">
        <v>5.3786882375999996</v>
      </c>
      <c r="F134" s="106">
        <v>4.7358651248000001</v>
      </c>
      <c r="G134" s="106">
        <v>6.1087650081999998</v>
      </c>
      <c r="H134" s="106">
        <v>0.84978215290000003</v>
      </c>
      <c r="I134" s="107">
        <v>4.8981230553000001</v>
      </c>
      <c r="J134" s="106">
        <v>4.6535371249999997</v>
      </c>
      <c r="K134" s="106">
        <v>5.1555642128999999</v>
      </c>
      <c r="L134" s="106">
        <v>1.0123753545</v>
      </c>
      <c r="M134" s="106">
        <v>0.89138334900000005</v>
      </c>
      <c r="N134" s="106">
        <v>1.1497902216</v>
      </c>
      <c r="O134" s="118">
        <v>1371</v>
      </c>
      <c r="P134" s="118">
        <v>31701</v>
      </c>
      <c r="Q134" s="116">
        <v>4.7574008370999996</v>
      </c>
      <c r="R134" s="106">
        <v>4.1871679779999997</v>
      </c>
      <c r="S134" s="106">
        <v>5.4052913195999999</v>
      </c>
      <c r="T134" s="106">
        <v>0.68778967570000005</v>
      </c>
      <c r="U134" s="107">
        <v>4.3247847071000001</v>
      </c>
      <c r="V134" s="106">
        <v>4.1018127594999996</v>
      </c>
      <c r="W134" s="106">
        <v>4.5598772688000002</v>
      </c>
      <c r="X134" s="106">
        <v>1.026523568</v>
      </c>
      <c r="Y134" s="106">
        <v>0.90348212390000004</v>
      </c>
      <c r="Z134" s="106">
        <v>1.1663215107</v>
      </c>
      <c r="AA134" s="118">
        <v>1481</v>
      </c>
      <c r="AB134" s="118">
        <v>33403</v>
      </c>
      <c r="AC134" s="116">
        <v>4.7950995548000002</v>
      </c>
      <c r="AD134" s="106">
        <v>4.2284148407000002</v>
      </c>
      <c r="AE134" s="106">
        <v>5.4377303568000004</v>
      </c>
      <c r="AF134" s="106">
        <v>0.63379513610000004</v>
      </c>
      <c r="AG134" s="107">
        <v>4.4337334970000004</v>
      </c>
      <c r="AH134" s="106">
        <v>4.2135788520000004</v>
      </c>
      <c r="AI134" s="106">
        <v>4.6653909686999997</v>
      </c>
      <c r="AJ134" s="106">
        <v>0.96989331359999997</v>
      </c>
      <c r="AK134" s="106">
        <v>0.85527135239999996</v>
      </c>
      <c r="AL134" s="106">
        <v>1.0998767083000001</v>
      </c>
      <c r="AM134" s="106">
        <v>0.91320044609999995</v>
      </c>
      <c r="AN134" s="106">
        <v>1.0079242256000001</v>
      </c>
      <c r="AO134" s="106">
        <v>0.87456373450000002</v>
      </c>
      <c r="AP134" s="106">
        <v>1.1616205937999999</v>
      </c>
      <c r="AQ134" s="106">
        <v>9.2352857900000002E-2</v>
      </c>
      <c r="AR134" s="106">
        <v>0.88449090689999998</v>
      </c>
      <c r="AS134" s="106">
        <v>0.7666877809</v>
      </c>
      <c r="AT134" s="106">
        <v>1.0203947211</v>
      </c>
      <c r="AU134" s="104" t="s">
        <v>28</v>
      </c>
      <c r="AV134" s="104" t="s">
        <v>28</v>
      </c>
      <c r="AW134" s="104" t="s">
        <v>28</v>
      </c>
      <c r="AX134" s="104" t="s">
        <v>28</v>
      </c>
      <c r="AY134" s="104" t="s">
        <v>28</v>
      </c>
      <c r="AZ134" s="104" t="s">
        <v>28</v>
      </c>
      <c r="BA134" s="104" t="s">
        <v>28</v>
      </c>
      <c r="BB134" s="104" t="s">
        <v>28</v>
      </c>
      <c r="BC134" s="110" t="s">
        <v>28</v>
      </c>
      <c r="BD134" s="111">
        <v>1464</v>
      </c>
      <c r="BE134" s="111">
        <v>1371</v>
      </c>
      <c r="BF134" s="111">
        <v>1481</v>
      </c>
    </row>
    <row r="135" spans="1:104" x14ac:dyDescent="0.3">
      <c r="A135" s="10"/>
      <c r="B135" t="s">
        <v>58</v>
      </c>
      <c r="C135" s="104">
        <v>2671</v>
      </c>
      <c r="D135" s="118">
        <v>53470</v>
      </c>
      <c r="E135" s="116">
        <v>5.2977022629999997</v>
      </c>
      <c r="F135" s="106">
        <v>4.7050580660000003</v>
      </c>
      <c r="G135" s="106">
        <v>5.9649953037000003</v>
      </c>
      <c r="H135" s="106">
        <v>0.96215702530000002</v>
      </c>
      <c r="I135" s="107">
        <v>4.9953244809999999</v>
      </c>
      <c r="J135" s="106">
        <v>4.8094302806</v>
      </c>
      <c r="K135" s="106">
        <v>5.1884038679</v>
      </c>
      <c r="L135" s="106">
        <v>0.99713219460000002</v>
      </c>
      <c r="M135" s="106">
        <v>0.88558485210000004</v>
      </c>
      <c r="N135" s="106">
        <v>1.1227299237999999</v>
      </c>
      <c r="O135" s="118">
        <v>2440</v>
      </c>
      <c r="P135" s="118">
        <v>54694</v>
      </c>
      <c r="Q135" s="116">
        <v>4.6878558867000004</v>
      </c>
      <c r="R135" s="106">
        <v>4.1617810446999997</v>
      </c>
      <c r="S135" s="106">
        <v>5.2804298397</v>
      </c>
      <c r="T135" s="106">
        <v>0.85043564599999999</v>
      </c>
      <c r="U135" s="107">
        <v>4.4611840421000002</v>
      </c>
      <c r="V135" s="106">
        <v>4.2876375775</v>
      </c>
      <c r="W135" s="106">
        <v>4.6417549752999996</v>
      </c>
      <c r="X135" s="106">
        <v>1.0115175735999999</v>
      </c>
      <c r="Y135" s="106">
        <v>0.89800428290000001</v>
      </c>
      <c r="Z135" s="106">
        <v>1.1393796456</v>
      </c>
      <c r="AA135" s="118">
        <v>2595</v>
      </c>
      <c r="AB135" s="118">
        <v>55915</v>
      </c>
      <c r="AC135" s="116">
        <v>5.0198304809999996</v>
      </c>
      <c r="AD135" s="106">
        <v>4.4594446589999999</v>
      </c>
      <c r="AE135" s="106">
        <v>5.6506358939999997</v>
      </c>
      <c r="AF135" s="106">
        <v>0.80087510390000005</v>
      </c>
      <c r="AG135" s="107">
        <v>4.6409729053</v>
      </c>
      <c r="AH135" s="106">
        <v>4.4658026048000004</v>
      </c>
      <c r="AI135" s="106">
        <v>4.8230142292</v>
      </c>
      <c r="AJ135" s="106">
        <v>1.0153491002999999</v>
      </c>
      <c r="AK135" s="106">
        <v>0.90200120100000003</v>
      </c>
      <c r="AL135" s="106">
        <v>1.1429406017999999</v>
      </c>
      <c r="AM135" s="106">
        <v>0.2922933325</v>
      </c>
      <c r="AN135" s="106">
        <v>1.0708158702999999</v>
      </c>
      <c r="AO135" s="106">
        <v>0.9427828627</v>
      </c>
      <c r="AP135" s="106">
        <v>1.2162361805999999</v>
      </c>
      <c r="AQ135" s="106">
        <v>5.9489089000000002E-2</v>
      </c>
      <c r="AR135" s="106">
        <v>0.88488473950000002</v>
      </c>
      <c r="AS135" s="106">
        <v>0.77919886149999995</v>
      </c>
      <c r="AT135" s="106">
        <v>1.0049052184</v>
      </c>
      <c r="AU135" s="104" t="s">
        <v>28</v>
      </c>
      <c r="AV135" s="104" t="s">
        <v>28</v>
      </c>
      <c r="AW135" s="104" t="s">
        <v>28</v>
      </c>
      <c r="AX135" s="104" t="s">
        <v>28</v>
      </c>
      <c r="AY135" s="104" t="s">
        <v>28</v>
      </c>
      <c r="AZ135" s="104" t="s">
        <v>28</v>
      </c>
      <c r="BA135" s="104" t="s">
        <v>28</v>
      </c>
      <c r="BB135" s="104" t="s">
        <v>28</v>
      </c>
      <c r="BC135" s="110" t="s">
        <v>28</v>
      </c>
      <c r="BD135" s="111">
        <v>2671</v>
      </c>
      <c r="BE135" s="111">
        <v>2440</v>
      </c>
      <c r="BF135" s="111">
        <v>2595</v>
      </c>
    </row>
    <row r="136" spans="1:104" x14ac:dyDescent="0.3">
      <c r="A136" s="10"/>
      <c r="B136" t="s">
        <v>61</v>
      </c>
      <c r="C136" s="104">
        <v>5485</v>
      </c>
      <c r="D136" s="118">
        <v>64278</v>
      </c>
      <c r="E136" s="116">
        <v>8.2446555221000004</v>
      </c>
      <c r="F136" s="106">
        <v>7.3424882419999999</v>
      </c>
      <c r="G136" s="106">
        <v>9.2576715735999997</v>
      </c>
      <c r="H136" s="106">
        <v>1.0716069999999999E-13</v>
      </c>
      <c r="I136" s="107">
        <v>8.5332462117999999</v>
      </c>
      <c r="J136" s="106">
        <v>8.3103821283000006</v>
      </c>
      <c r="K136" s="106">
        <v>8.7620869637999999</v>
      </c>
      <c r="L136" s="106">
        <v>1.5518069997999999</v>
      </c>
      <c r="M136" s="106">
        <v>1.3820013001</v>
      </c>
      <c r="N136" s="106">
        <v>1.7424766276000001</v>
      </c>
      <c r="O136" s="118">
        <v>5279</v>
      </c>
      <c r="P136" s="118">
        <v>67337</v>
      </c>
      <c r="Q136" s="116">
        <v>7.7806871927000003</v>
      </c>
      <c r="R136" s="106">
        <v>6.9293861460999997</v>
      </c>
      <c r="S136" s="106">
        <v>8.7365737619000008</v>
      </c>
      <c r="T136" s="106">
        <v>1.8867380000000001E-18</v>
      </c>
      <c r="U136" s="107">
        <v>7.8396720971000002</v>
      </c>
      <c r="V136" s="106">
        <v>7.6310186164999996</v>
      </c>
      <c r="W136" s="106">
        <v>8.0540307497000008</v>
      </c>
      <c r="X136" s="106">
        <v>1.6788702596</v>
      </c>
      <c r="Y136" s="106">
        <v>1.4951815989999999</v>
      </c>
      <c r="Z136" s="106">
        <v>1.8851257603</v>
      </c>
      <c r="AA136" s="118">
        <v>5512</v>
      </c>
      <c r="AB136" s="118">
        <v>65010</v>
      </c>
      <c r="AC136" s="116">
        <v>8.3937058842999992</v>
      </c>
      <c r="AD136" s="106">
        <v>7.4809349085000001</v>
      </c>
      <c r="AE136" s="106">
        <v>9.4178467443000002</v>
      </c>
      <c r="AF136" s="106">
        <v>2.032249E-19</v>
      </c>
      <c r="AG136" s="107">
        <v>8.4786955853000006</v>
      </c>
      <c r="AH136" s="106">
        <v>8.2577920881000004</v>
      </c>
      <c r="AI136" s="106">
        <v>8.7055084532000002</v>
      </c>
      <c r="AJ136" s="106">
        <v>1.6977748053999999</v>
      </c>
      <c r="AK136" s="106">
        <v>1.5131508040999999</v>
      </c>
      <c r="AL136" s="106">
        <v>1.9049253265999999</v>
      </c>
      <c r="AM136" s="106">
        <v>0.22037536899999999</v>
      </c>
      <c r="AN136" s="106">
        <v>1.0787872171999999</v>
      </c>
      <c r="AO136" s="106">
        <v>0.9555695636</v>
      </c>
      <c r="AP136" s="106">
        <v>1.2178933949999999</v>
      </c>
      <c r="AQ136" s="106">
        <v>0.35057383800000003</v>
      </c>
      <c r="AR136" s="106">
        <v>0.94372495879999996</v>
      </c>
      <c r="AS136" s="106">
        <v>0.83566065879999996</v>
      </c>
      <c r="AT136" s="106">
        <v>1.0657637026</v>
      </c>
      <c r="AU136" s="104">
        <v>1</v>
      </c>
      <c r="AV136" s="104">
        <v>2</v>
      </c>
      <c r="AW136" s="104">
        <v>3</v>
      </c>
      <c r="AX136" s="104" t="s">
        <v>28</v>
      </c>
      <c r="AY136" s="104" t="s">
        <v>28</v>
      </c>
      <c r="AZ136" s="104" t="s">
        <v>28</v>
      </c>
      <c r="BA136" s="104" t="s">
        <v>28</v>
      </c>
      <c r="BB136" s="104" t="s">
        <v>28</v>
      </c>
      <c r="BC136" s="110" t="s">
        <v>230</v>
      </c>
      <c r="BD136" s="111">
        <v>5485</v>
      </c>
      <c r="BE136" s="111">
        <v>5279</v>
      </c>
      <c r="BF136" s="111">
        <v>5512</v>
      </c>
    </row>
    <row r="137" spans="1:104" x14ac:dyDescent="0.3">
      <c r="A137" s="10"/>
      <c r="B137" t="s">
        <v>62</v>
      </c>
      <c r="C137" s="104">
        <v>4189</v>
      </c>
      <c r="D137" s="118">
        <v>37648</v>
      </c>
      <c r="E137" s="116">
        <v>11.260685488</v>
      </c>
      <c r="F137" s="106">
        <v>10.014383938</v>
      </c>
      <c r="G137" s="106">
        <v>12.662090692</v>
      </c>
      <c r="H137" s="106">
        <v>3.8828829999999999E-36</v>
      </c>
      <c r="I137" s="107">
        <v>11.126753081</v>
      </c>
      <c r="J137" s="106">
        <v>10.794856960000001</v>
      </c>
      <c r="K137" s="106">
        <v>11.468853601999999</v>
      </c>
      <c r="L137" s="106">
        <v>2.1194834054</v>
      </c>
      <c r="M137" s="106">
        <v>1.8849048395000001</v>
      </c>
      <c r="N137" s="106">
        <v>2.3832555425000002</v>
      </c>
      <c r="O137" s="118">
        <v>4096</v>
      </c>
      <c r="P137" s="118">
        <v>41234</v>
      </c>
      <c r="Q137" s="116">
        <v>10.242175438</v>
      </c>
      <c r="R137" s="106">
        <v>9.1073652959999993</v>
      </c>
      <c r="S137" s="106">
        <v>11.518386962999999</v>
      </c>
      <c r="T137" s="106">
        <v>5.485359E-40</v>
      </c>
      <c r="U137" s="107">
        <v>9.9335499830000007</v>
      </c>
      <c r="V137" s="106">
        <v>9.6339515363999997</v>
      </c>
      <c r="W137" s="106">
        <v>10.242465399</v>
      </c>
      <c r="X137" s="106">
        <v>2.2099955068999999</v>
      </c>
      <c r="Y137" s="106">
        <v>1.9651329452999999</v>
      </c>
      <c r="Z137" s="106">
        <v>2.4853688155000002</v>
      </c>
      <c r="AA137" s="118">
        <v>4408</v>
      </c>
      <c r="AB137" s="118">
        <v>41684</v>
      </c>
      <c r="AC137" s="116">
        <v>10.807729761999999</v>
      </c>
      <c r="AD137" s="106">
        <v>9.6188016296000001</v>
      </c>
      <c r="AE137" s="106">
        <v>12.143614881</v>
      </c>
      <c r="AF137" s="106">
        <v>1.6340530000000001E-39</v>
      </c>
      <c r="AG137" s="107">
        <v>10.574800883</v>
      </c>
      <c r="AH137" s="106">
        <v>10.267187718000001</v>
      </c>
      <c r="AI137" s="106">
        <v>10.891630384999999</v>
      </c>
      <c r="AJ137" s="106">
        <v>2.1860536389999998</v>
      </c>
      <c r="AK137" s="106">
        <v>1.9455719905</v>
      </c>
      <c r="AL137" s="106">
        <v>2.4562599257</v>
      </c>
      <c r="AM137" s="106">
        <v>0.39590527120000002</v>
      </c>
      <c r="AN137" s="106">
        <v>1.0552181836000001</v>
      </c>
      <c r="AO137" s="106">
        <v>0.93207874310000005</v>
      </c>
      <c r="AP137" s="106">
        <v>1.1946259082999999</v>
      </c>
      <c r="AQ137" s="106">
        <v>0.13529707490000001</v>
      </c>
      <c r="AR137" s="106">
        <v>0.90955168310000001</v>
      </c>
      <c r="AS137" s="106">
        <v>0.8031499326</v>
      </c>
      <c r="AT137" s="106">
        <v>1.0300495966000001</v>
      </c>
      <c r="AU137" s="104">
        <v>1</v>
      </c>
      <c r="AV137" s="104">
        <v>2</v>
      </c>
      <c r="AW137" s="104">
        <v>3</v>
      </c>
      <c r="AX137" s="104" t="s">
        <v>28</v>
      </c>
      <c r="AY137" s="104" t="s">
        <v>28</v>
      </c>
      <c r="AZ137" s="104" t="s">
        <v>28</v>
      </c>
      <c r="BA137" s="104" t="s">
        <v>28</v>
      </c>
      <c r="BB137" s="104" t="s">
        <v>28</v>
      </c>
      <c r="BC137" s="110" t="s">
        <v>230</v>
      </c>
      <c r="BD137" s="111">
        <v>4189</v>
      </c>
      <c r="BE137" s="111">
        <v>4096</v>
      </c>
      <c r="BF137" s="111">
        <v>4408</v>
      </c>
      <c r="CO137" s="4"/>
    </row>
    <row r="138" spans="1:104" x14ac:dyDescent="0.3">
      <c r="A138" s="10"/>
      <c r="B138" t="s">
        <v>168</v>
      </c>
      <c r="C138" s="104">
        <v>33353</v>
      </c>
      <c r="D138" s="118">
        <v>626891</v>
      </c>
      <c r="E138" s="116">
        <v>5.2938940448</v>
      </c>
      <c r="F138" s="106">
        <v>4.8757853181000002</v>
      </c>
      <c r="G138" s="106">
        <v>5.7478564637999998</v>
      </c>
      <c r="H138" s="106">
        <v>0.93182572239999995</v>
      </c>
      <c r="I138" s="107">
        <v>5.3203826503</v>
      </c>
      <c r="J138" s="106">
        <v>5.2635896034999998</v>
      </c>
      <c r="K138" s="106">
        <v>5.3777884822999997</v>
      </c>
      <c r="L138" s="106">
        <v>0.9964154127</v>
      </c>
      <c r="M138" s="106">
        <v>0.91771909279999997</v>
      </c>
      <c r="N138" s="106">
        <v>1.0818601056999999</v>
      </c>
      <c r="O138" s="118">
        <v>30904</v>
      </c>
      <c r="P138" s="118">
        <v>675881</v>
      </c>
      <c r="Q138" s="116">
        <v>4.5509623743000001</v>
      </c>
      <c r="R138" s="106">
        <v>4.1921480772999997</v>
      </c>
      <c r="S138" s="106">
        <v>4.9404883011000003</v>
      </c>
      <c r="T138" s="106">
        <v>0.66429567229999997</v>
      </c>
      <c r="U138" s="107">
        <v>4.5724025383000004</v>
      </c>
      <c r="V138" s="106">
        <v>4.5217073840999999</v>
      </c>
      <c r="W138" s="106">
        <v>4.6236660615999998</v>
      </c>
      <c r="X138" s="106">
        <v>0.98197950820000002</v>
      </c>
      <c r="Y138" s="106">
        <v>0.90455669999999999</v>
      </c>
      <c r="Z138" s="106">
        <v>1.0660290885999999</v>
      </c>
      <c r="AA138" s="118">
        <v>33509</v>
      </c>
      <c r="AB138" s="118">
        <v>704105</v>
      </c>
      <c r="AC138" s="116">
        <v>4.8993238532000003</v>
      </c>
      <c r="AD138" s="106">
        <v>4.5154021459999996</v>
      </c>
      <c r="AE138" s="106">
        <v>5.3158884729000002</v>
      </c>
      <c r="AF138" s="106">
        <v>0.82761532599999998</v>
      </c>
      <c r="AG138" s="107">
        <v>4.7590913287000003</v>
      </c>
      <c r="AH138" s="106">
        <v>4.7084076093</v>
      </c>
      <c r="AI138" s="106">
        <v>4.8103206337</v>
      </c>
      <c r="AJ138" s="106">
        <v>0.99097451309999995</v>
      </c>
      <c r="AK138" s="106">
        <v>0.91331958800000002</v>
      </c>
      <c r="AL138" s="106">
        <v>1.0752320420000001</v>
      </c>
      <c r="AM138" s="106">
        <v>5.7603699999999999E-5</v>
      </c>
      <c r="AN138" s="106">
        <v>1.0805356419000001</v>
      </c>
      <c r="AO138" s="106">
        <v>1.0405144249</v>
      </c>
      <c r="AP138" s="106">
        <v>1.1220961916000001</v>
      </c>
      <c r="AQ138" s="106">
        <v>6.6113120000000002E-15</v>
      </c>
      <c r="AR138" s="106">
        <v>0.85966253500000001</v>
      </c>
      <c r="AS138" s="106">
        <v>0.82757722789999999</v>
      </c>
      <c r="AT138" s="106">
        <v>0.89299179470000001</v>
      </c>
      <c r="AU138" s="104" t="s">
        <v>28</v>
      </c>
      <c r="AV138" s="104" t="s">
        <v>28</v>
      </c>
      <c r="AW138" s="104" t="s">
        <v>28</v>
      </c>
      <c r="AX138" s="104" t="s">
        <v>227</v>
      </c>
      <c r="AY138" s="104" t="s">
        <v>228</v>
      </c>
      <c r="AZ138" s="104" t="s">
        <v>28</v>
      </c>
      <c r="BA138" s="104" t="s">
        <v>28</v>
      </c>
      <c r="BB138" s="104" t="s">
        <v>28</v>
      </c>
      <c r="BC138" s="110" t="s">
        <v>232</v>
      </c>
      <c r="BD138" s="111">
        <v>33353</v>
      </c>
      <c r="BE138" s="111">
        <v>30904</v>
      </c>
      <c r="BF138" s="111">
        <v>33509</v>
      </c>
      <c r="BQ138" s="52"/>
      <c r="CZ138" s="4"/>
    </row>
    <row r="139" spans="1:104" s="3" customFormat="1" x14ac:dyDescent="0.3">
      <c r="A139" s="10" t="s">
        <v>237</v>
      </c>
      <c r="B139" s="3" t="s">
        <v>128</v>
      </c>
      <c r="C139" s="114">
        <v>534</v>
      </c>
      <c r="D139" s="117">
        <v>5358</v>
      </c>
      <c r="E139" s="113">
        <v>11.647919327</v>
      </c>
      <c r="F139" s="112">
        <v>9.9012893702000007</v>
      </c>
      <c r="G139" s="112">
        <v>13.702662308000001</v>
      </c>
      <c r="H139" s="112">
        <v>4.2672329999999999E-22</v>
      </c>
      <c r="I139" s="115">
        <v>9.9664053751000008</v>
      </c>
      <c r="J139" s="112">
        <v>9.1559508882999996</v>
      </c>
      <c r="K139" s="112">
        <v>10.848598612</v>
      </c>
      <c r="L139" s="112">
        <v>2.2279806634999999</v>
      </c>
      <c r="M139" s="112">
        <v>1.8938902854999999</v>
      </c>
      <c r="N139" s="112">
        <v>2.6210060186000002</v>
      </c>
      <c r="O139" s="117">
        <v>408</v>
      </c>
      <c r="P139" s="117">
        <v>5476</v>
      </c>
      <c r="Q139" s="113">
        <v>9.2566073592000002</v>
      </c>
      <c r="R139" s="112">
        <v>7.8275631362000002</v>
      </c>
      <c r="S139" s="112">
        <v>10.946545983</v>
      </c>
      <c r="T139" s="112">
        <v>1.923592E-16</v>
      </c>
      <c r="U139" s="115">
        <v>7.4506939371999996</v>
      </c>
      <c r="V139" s="112">
        <v>6.7617010824000001</v>
      </c>
      <c r="W139" s="112">
        <v>8.2098926689000002</v>
      </c>
      <c r="X139" s="112">
        <v>2.0215137726000001</v>
      </c>
      <c r="Y139" s="112">
        <v>1.7094304718</v>
      </c>
      <c r="Z139" s="112">
        <v>2.3905727668000001</v>
      </c>
      <c r="AA139" s="117">
        <v>371</v>
      </c>
      <c r="AB139" s="117">
        <v>5173</v>
      </c>
      <c r="AC139" s="113">
        <v>9.2611079807000003</v>
      </c>
      <c r="AD139" s="112">
        <v>7.8247775414999996</v>
      </c>
      <c r="AE139" s="112">
        <v>10.961093855</v>
      </c>
      <c r="AF139" s="112">
        <v>2.8860889999999999E-13</v>
      </c>
      <c r="AG139" s="115">
        <v>7.1718538566000003</v>
      </c>
      <c r="AH139" s="112">
        <v>6.4779747219999999</v>
      </c>
      <c r="AI139" s="112">
        <v>7.9400568768999999</v>
      </c>
      <c r="AJ139" s="112">
        <v>1.8732221520000001</v>
      </c>
      <c r="AK139" s="112">
        <v>1.5826990308</v>
      </c>
      <c r="AL139" s="112">
        <v>2.2170742272999999</v>
      </c>
      <c r="AM139" s="112">
        <v>0.99628150770000001</v>
      </c>
      <c r="AN139" s="112">
        <v>1.0004862064</v>
      </c>
      <c r="AO139" s="112">
        <v>0.81551188730000002</v>
      </c>
      <c r="AP139" s="112">
        <v>1.2274163807</v>
      </c>
      <c r="AQ139" s="112">
        <v>2.3783581599999999E-2</v>
      </c>
      <c r="AR139" s="112">
        <v>0.79470050390000002</v>
      </c>
      <c r="AS139" s="112">
        <v>0.65114715079999996</v>
      </c>
      <c r="AT139" s="112">
        <v>0.96990194939999996</v>
      </c>
      <c r="AU139" s="114">
        <v>1</v>
      </c>
      <c r="AV139" s="114">
        <v>2</v>
      </c>
      <c r="AW139" s="114">
        <v>3</v>
      </c>
      <c r="AX139" s="114" t="s">
        <v>227</v>
      </c>
      <c r="AY139" s="114" t="s">
        <v>28</v>
      </c>
      <c r="AZ139" s="114" t="s">
        <v>28</v>
      </c>
      <c r="BA139" s="114" t="s">
        <v>28</v>
      </c>
      <c r="BB139" s="114" t="s">
        <v>28</v>
      </c>
      <c r="BC139" s="108" t="s">
        <v>229</v>
      </c>
      <c r="BD139" s="109">
        <v>534</v>
      </c>
      <c r="BE139" s="109">
        <v>408</v>
      </c>
      <c r="BF139" s="109">
        <v>371</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U53" sqref="U53"/>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448</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450</v>
      </c>
      <c r="BN6" s="6"/>
      <c r="BO6" s="6"/>
      <c r="BP6" s="6"/>
      <c r="BQ6" s="6"/>
      <c r="BR6" s="12"/>
      <c r="BS6" s="12"/>
      <c r="BT6" s="12"/>
      <c r="BU6" s="12"/>
    </row>
    <row r="7" spans="1:77" x14ac:dyDescent="0.3">
      <c r="A7" s="9" t="s">
        <v>37</v>
      </c>
      <c r="B7" s="104" t="s">
        <v>1</v>
      </c>
      <c r="C7" s="104" t="s">
        <v>2</v>
      </c>
      <c r="D7" s="105" t="s">
        <v>3</v>
      </c>
      <c r="E7" s="106" t="s">
        <v>4</v>
      </c>
      <c r="F7" s="106" t="s">
        <v>5</v>
      </c>
      <c r="G7" s="106" t="s">
        <v>6</v>
      </c>
      <c r="H7" s="107" t="s">
        <v>7</v>
      </c>
      <c r="I7" s="106" t="s">
        <v>155</v>
      </c>
      <c r="J7" s="106" t="s">
        <v>156</v>
      </c>
      <c r="K7" s="106" t="s">
        <v>8</v>
      </c>
      <c r="L7" s="106" t="s">
        <v>9</v>
      </c>
      <c r="M7" s="106" t="s">
        <v>10</v>
      </c>
      <c r="N7" s="106" t="s">
        <v>247</v>
      </c>
      <c r="O7" s="104" t="s">
        <v>248</v>
      </c>
      <c r="P7" s="104" t="s">
        <v>249</v>
      </c>
      <c r="Q7" s="104" t="s">
        <v>250</v>
      </c>
      <c r="R7" s="104" t="s">
        <v>251</v>
      </c>
      <c r="S7" s="104" t="s">
        <v>11</v>
      </c>
      <c r="T7" s="104" t="s">
        <v>12</v>
      </c>
      <c r="U7" s="105" t="s">
        <v>13</v>
      </c>
      <c r="V7" s="104" t="s">
        <v>14</v>
      </c>
      <c r="W7" s="104" t="s">
        <v>15</v>
      </c>
      <c r="X7" s="104" t="s">
        <v>16</v>
      </c>
      <c r="Y7" s="107" t="s">
        <v>17</v>
      </c>
      <c r="Z7" s="104" t="s">
        <v>157</v>
      </c>
      <c r="AA7" s="104" t="s">
        <v>158</v>
      </c>
      <c r="AB7" s="104" t="s">
        <v>18</v>
      </c>
      <c r="AC7" s="104" t="s">
        <v>19</v>
      </c>
      <c r="AD7" s="104" t="s">
        <v>20</v>
      </c>
      <c r="AE7" s="104" t="s">
        <v>252</v>
      </c>
      <c r="AF7" s="104" t="s">
        <v>253</v>
      </c>
      <c r="AG7" s="104" t="s">
        <v>254</v>
      </c>
      <c r="AH7" s="104" t="s">
        <v>255</v>
      </c>
      <c r="AI7" s="104" t="s">
        <v>256</v>
      </c>
      <c r="AJ7" s="104" t="s">
        <v>207</v>
      </c>
      <c r="AK7" s="104" t="s">
        <v>208</v>
      </c>
      <c r="AL7" s="105" t="s">
        <v>209</v>
      </c>
      <c r="AM7" s="104" t="s">
        <v>210</v>
      </c>
      <c r="AN7" s="104" t="s">
        <v>211</v>
      </c>
      <c r="AO7" s="104" t="s">
        <v>212</v>
      </c>
      <c r="AP7" s="107" t="s">
        <v>213</v>
      </c>
      <c r="AQ7" s="104" t="s">
        <v>214</v>
      </c>
      <c r="AR7" s="104" t="s">
        <v>215</v>
      </c>
      <c r="AS7" s="104" t="s">
        <v>216</v>
      </c>
      <c r="AT7" s="104" t="s">
        <v>217</v>
      </c>
      <c r="AU7" s="104" t="s">
        <v>218</v>
      </c>
      <c r="AV7" s="104" t="s">
        <v>257</v>
      </c>
      <c r="AW7" s="104" t="s">
        <v>258</v>
      </c>
      <c r="AX7" s="104" t="s">
        <v>259</v>
      </c>
      <c r="AY7" s="104" t="s">
        <v>260</v>
      </c>
      <c r="AZ7" s="104" t="s">
        <v>261</v>
      </c>
      <c r="BA7" s="104" t="s">
        <v>262</v>
      </c>
      <c r="BB7" s="104" t="s">
        <v>219</v>
      </c>
      <c r="BC7" s="104" t="s">
        <v>220</v>
      </c>
      <c r="BD7" s="104" t="s">
        <v>221</v>
      </c>
      <c r="BE7" s="104" t="s">
        <v>222</v>
      </c>
      <c r="BF7" s="104" t="s">
        <v>263</v>
      </c>
      <c r="BG7" s="104" t="s">
        <v>21</v>
      </c>
      <c r="BH7" s="104" t="s">
        <v>22</v>
      </c>
      <c r="BI7" s="104" t="s">
        <v>23</v>
      </c>
      <c r="BJ7" s="104" t="s">
        <v>24</v>
      </c>
      <c r="BK7" s="104" t="s">
        <v>159</v>
      </c>
      <c r="BL7" s="104" t="s">
        <v>160</v>
      </c>
      <c r="BM7" s="104" t="s">
        <v>223</v>
      </c>
      <c r="BN7" s="104" t="s">
        <v>264</v>
      </c>
      <c r="BO7" s="104" t="s">
        <v>265</v>
      </c>
      <c r="BP7" s="104" t="s">
        <v>266</v>
      </c>
      <c r="BQ7" s="104" t="s">
        <v>161</v>
      </c>
      <c r="BR7" s="106" t="s">
        <v>224</v>
      </c>
      <c r="BS7" s="106" t="s">
        <v>25</v>
      </c>
      <c r="BT7" s="106" t="s">
        <v>26</v>
      </c>
      <c r="BU7" s="106" t="s">
        <v>225</v>
      </c>
      <c r="BV7" s="108" t="s">
        <v>27</v>
      </c>
      <c r="BW7" s="109" t="s">
        <v>131</v>
      </c>
      <c r="BX7" s="109" t="s">
        <v>132</v>
      </c>
      <c r="BY7" s="109" t="s">
        <v>226</v>
      </c>
    </row>
    <row r="8" spans="1:77" x14ac:dyDescent="0.3">
      <c r="A8" t="s">
        <v>38</v>
      </c>
      <c r="B8" s="104">
        <v>907</v>
      </c>
      <c r="C8" s="104">
        <v>10689</v>
      </c>
      <c r="D8" s="105">
        <v>11.863111522000001</v>
      </c>
      <c r="E8" s="106">
        <v>10.298044674</v>
      </c>
      <c r="F8" s="106">
        <v>13.666032674</v>
      </c>
      <c r="G8" s="106">
        <v>1.3202810000000001E-29</v>
      </c>
      <c r="H8" s="107">
        <v>8.4853587801000003</v>
      </c>
      <c r="I8" s="106">
        <v>7.9507212345999996</v>
      </c>
      <c r="J8" s="106">
        <v>9.0559474419000008</v>
      </c>
      <c r="K8" s="106">
        <v>2.2606437084</v>
      </c>
      <c r="L8" s="106">
        <v>1.9624033591000001</v>
      </c>
      <c r="M8" s="106">
        <v>2.6042097577000001</v>
      </c>
      <c r="N8" s="106" t="s">
        <v>28</v>
      </c>
      <c r="O8" s="104" t="s">
        <v>28</v>
      </c>
      <c r="P8" s="104" t="s">
        <v>28</v>
      </c>
      <c r="Q8" s="104" t="s">
        <v>28</v>
      </c>
      <c r="R8" s="104" t="s">
        <v>28</v>
      </c>
      <c r="S8" s="104">
        <v>692</v>
      </c>
      <c r="T8" s="104">
        <v>9455</v>
      </c>
      <c r="U8" s="105">
        <v>10.670608565</v>
      </c>
      <c r="V8" s="106">
        <v>9.2191058370000007</v>
      </c>
      <c r="W8" s="106">
        <v>12.350643236</v>
      </c>
      <c r="X8" s="106">
        <v>1.2299719999999999E-29</v>
      </c>
      <c r="Y8" s="107">
        <v>7.3188789000999996</v>
      </c>
      <c r="Z8" s="106">
        <v>6.7933929124999999</v>
      </c>
      <c r="AA8" s="106">
        <v>7.8850125472999997</v>
      </c>
      <c r="AB8" s="106">
        <v>2.3242879866999999</v>
      </c>
      <c r="AC8" s="106">
        <v>2.0081194821000001</v>
      </c>
      <c r="AD8" s="106">
        <v>2.6902356625000001</v>
      </c>
      <c r="AE8" s="104" t="s">
        <v>28</v>
      </c>
      <c r="AF8" s="104" t="s">
        <v>28</v>
      </c>
      <c r="AG8" s="104" t="s">
        <v>28</v>
      </c>
      <c r="AH8" s="104" t="s">
        <v>28</v>
      </c>
      <c r="AI8" s="104" t="s">
        <v>28</v>
      </c>
      <c r="AJ8" s="104">
        <v>863</v>
      </c>
      <c r="AK8" s="104">
        <v>9286</v>
      </c>
      <c r="AL8" s="105">
        <v>13.720307676999999</v>
      </c>
      <c r="AM8" s="106">
        <v>11.926519766</v>
      </c>
      <c r="AN8" s="106">
        <v>15.783887206999999</v>
      </c>
      <c r="AO8" s="106">
        <v>2.9904429999999999E-46</v>
      </c>
      <c r="AP8" s="107">
        <v>9.2935601980999998</v>
      </c>
      <c r="AQ8" s="106">
        <v>8.6937446261000009</v>
      </c>
      <c r="AR8" s="106">
        <v>9.9347594012999991</v>
      </c>
      <c r="AS8" s="106">
        <v>2.7751738050000001</v>
      </c>
      <c r="AT8" s="106">
        <v>2.4123486163000001</v>
      </c>
      <c r="AU8" s="106">
        <v>3.1925690989</v>
      </c>
      <c r="AV8" s="104" t="s">
        <v>28</v>
      </c>
      <c r="AW8" s="104" t="s">
        <v>28</v>
      </c>
      <c r="AX8" s="104" t="s">
        <v>28</v>
      </c>
      <c r="AY8" s="104" t="s">
        <v>28</v>
      </c>
      <c r="AZ8" s="104" t="s">
        <v>28</v>
      </c>
      <c r="BA8" s="104" t="s">
        <v>28</v>
      </c>
      <c r="BB8" s="104" t="s">
        <v>28</v>
      </c>
      <c r="BC8" s="104" t="s">
        <v>28</v>
      </c>
      <c r="BD8" s="104" t="s">
        <v>28</v>
      </c>
      <c r="BE8" s="104" t="s">
        <v>28</v>
      </c>
      <c r="BF8" s="104" t="s">
        <v>28</v>
      </c>
      <c r="BG8" s="104" t="s">
        <v>28</v>
      </c>
      <c r="BH8" s="104" t="s">
        <v>28</v>
      </c>
      <c r="BI8" s="104" t="s">
        <v>28</v>
      </c>
      <c r="BJ8" s="104" t="s">
        <v>28</v>
      </c>
      <c r="BK8" s="104">
        <v>1</v>
      </c>
      <c r="BL8" s="104">
        <v>2</v>
      </c>
      <c r="BM8" s="104">
        <v>3</v>
      </c>
      <c r="BN8" s="104" t="s">
        <v>28</v>
      </c>
      <c r="BO8" s="104" t="s">
        <v>28</v>
      </c>
      <c r="BP8" s="104" t="s">
        <v>28</v>
      </c>
      <c r="BQ8" s="104" t="s">
        <v>28</v>
      </c>
      <c r="BR8" s="106" t="s">
        <v>28</v>
      </c>
      <c r="BS8" s="106" t="s">
        <v>28</v>
      </c>
      <c r="BT8" s="106" t="s">
        <v>28</v>
      </c>
      <c r="BU8" s="106" t="s">
        <v>28</v>
      </c>
      <c r="BV8" s="110" t="s">
        <v>267</v>
      </c>
      <c r="BW8" s="111">
        <v>907</v>
      </c>
      <c r="BX8" s="111">
        <v>692</v>
      </c>
      <c r="BY8" s="111">
        <v>863</v>
      </c>
    </row>
    <row r="9" spans="1:77" x14ac:dyDescent="0.3">
      <c r="A9" t="s">
        <v>39</v>
      </c>
      <c r="B9" s="104">
        <v>5782</v>
      </c>
      <c r="C9" s="104">
        <v>79900</v>
      </c>
      <c r="D9" s="105">
        <v>7.0655193517999999</v>
      </c>
      <c r="E9" s="106">
        <v>6.2282490005</v>
      </c>
      <c r="F9" s="106">
        <v>8.0153448756000003</v>
      </c>
      <c r="G9" s="106">
        <v>3.8009305E-6</v>
      </c>
      <c r="H9" s="107">
        <v>7.2365456821</v>
      </c>
      <c r="I9" s="106">
        <v>7.0524026568</v>
      </c>
      <c r="J9" s="106">
        <v>7.4254968069</v>
      </c>
      <c r="K9" s="106">
        <v>1.3464108332</v>
      </c>
      <c r="L9" s="106">
        <v>1.1868599473999999</v>
      </c>
      <c r="M9" s="106">
        <v>1.5274103197</v>
      </c>
      <c r="N9" s="106" t="s">
        <v>40</v>
      </c>
      <c r="O9" s="106">
        <v>0.7729821697</v>
      </c>
      <c r="P9" s="106">
        <v>0.69948305879999995</v>
      </c>
      <c r="Q9" s="106">
        <v>0.85420429720000002</v>
      </c>
      <c r="R9" s="112">
        <v>4.3900406999999999E-7</v>
      </c>
      <c r="S9" s="104">
        <v>6335</v>
      </c>
      <c r="T9" s="104">
        <v>84523</v>
      </c>
      <c r="U9" s="105">
        <v>7.4218825893</v>
      </c>
      <c r="V9" s="106">
        <v>6.5483900314000003</v>
      </c>
      <c r="W9" s="106">
        <v>8.4118906944000003</v>
      </c>
      <c r="X9" s="106">
        <v>5.5214010000000003E-14</v>
      </c>
      <c r="Y9" s="107">
        <v>7.4950013605999999</v>
      </c>
      <c r="Z9" s="106">
        <v>7.3126914669999996</v>
      </c>
      <c r="AA9" s="106">
        <v>7.6818563517999996</v>
      </c>
      <c r="AB9" s="106">
        <v>1.6166456145000001</v>
      </c>
      <c r="AC9" s="106">
        <v>1.4263801534</v>
      </c>
      <c r="AD9" s="106">
        <v>1.8322906671999999</v>
      </c>
      <c r="AE9" s="104" t="s">
        <v>46</v>
      </c>
      <c r="AF9" s="106">
        <v>0.57213399050000002</v>
      </c>
      <c r="AG9" s="106">
        <v>0.5174596548</v>
      </c>
      <c r="AH9" s="106">
        <v>0.63258516890000005</v>
      </c>
      <c r="AI9" s="112">
        <v>1.204824E-27</v>
      </c>
      <c r="AJ9" s="104">
        <v>6116</v>
      </c>
      <c r="AK9" s="104">
        <v>95641</v>
      </c>
      <c r="AL9" s="105">
        <v>6.6756204532999996</v>
      </c>
      <c r="AM9" s="106">
        <v>5.8951314229999996</v>
      </c>
      <c r="AN9" s="106">
        <v>7.5594427399999997</v>
      </c>
      <c r="AO9" s="106">
        <v>2.2039284999999998E-6</v>
      </c>
      <c r="AP9" s="107">
        <v>6.3947470226999998</v>
      </c>
      <c r="AQ9" s="106">
        <v>6.2364739770000002</v>
      </c>
      <c r="AR9" s="106">
        <v>6.5570368185000003</v>
      </c>
      <c r="AS9" s="106">
        <v>1.3502617762</v>
      </c>
      <c r="AT9" s="106">
        <v>1.1923941275000001</v>
      </c>
      <c r="AU9" s="106">
        <v>1.5290303954</v>
      </c>
      <c r="AV9" s="104" t="s">
        <v>242</v>
      </c>
      <c r="AW9" s="106">
        <v>0.59003596650000001</v>
      </c>
      <c r="AX9" s="106">
        <v>0.53413593530000003</v>
      </c>
      <c r="AY9" s="106">
        <v>0.65178621910000001</v>
      </c>
      <c r="AZ9" s="112">
        <v>2.790761E-25</v>
      </c>
      <c r="BA9" s="106" t="s">
        <v>243</v>
      </c>
      <c r="BB9" s="106">
        <v>0.66930823579999998</v>
      </c>
      <c r="BC9" s="106">
        <v>1.0968372887</v>
      </c>
      <c r="BD9" s="106">
        <v>0.71767594970000004</v>
      </c>
      <c r="BE9" s="106">
        <v>1.6763165025</v>
      </c>
      <c r="BF9" s="104" t="s">
        <v>240</v>
      </c>
      <c r="BG9" s="106">
        <v>3.1448500000000002E-5</v>
      </c>
      <c r="BH9" s="106">
        <v>0.40549436319999999</v>
      </c>
      <c r="BI9" s="106">
        <v>0.2650997048</v>
      </c>
      <c r="BJ9" s="106">
        <v>0.62024089660000004</v>
      </c>
      <c r="BK9" s="104">
        <v>1</v>
      </c>
      <c r="BL9" s="104">
        <v>2</v>
      </c>
      <c r="BM9" s="104">
        <v>3</v>
      </c>
      <c r="BN9" s="104" t="s">
        <v>269</v>
      </c>
      <c r="BO9" s="104" t="s">
        <v>269</v>
      </c>
      <c r="BP9" s="104" t="s">
        <v>269</v>
      </c>
      <c r="BQ9" s="104" t="s">
        <v>227</v>
      </c>
      <c r="BR9" s="106" t="s">
        <v>28</v>
      </c>
      <c r="BS9" s="106" t="s">
        <v>28</v>
      </c>
      <c r="BT9" s="106" t="s">
        <v>28</v>
      </c>
      <c r="BU9" s="106" t="s">
        <v>28</v>
      </c>
      <c r="BV9" s="110" t="s">
        <v>267</v>
      </c>
      <c r="BW9" s="111">
        <v>5782</v>
      </c>
      <c r="BX9" s="111">
        <v>6335</v>
      </c>
      <c r="BY9" s="111">
        <v>6116</v>
      </c>
    </row>
    <row r="10" spans="1:77" x14ac:dyDescent="0.3">
      <c r="A10" t="s">
        <v>31</v>
      </c>
      <c r="B10" s="104">
        <v>4725</v>
      </c>
      <c r="C10" s="104">
        <v>83478</v>
      </c>
      <c r="D10" s="105">
        <v>5.6420507327999996</v>
      </c>
      <c r="E10" s="106">
        <v>4.9747004886999999</v>
      </c>
      <c r="F10" s="106">
        <v>6.3989252304999997</v>
      </c>
      <c r="G10" s="106">
        <v>0.2592178087</v>
      </c>
      <c r="H10" s="107">
        <v>5.6601739379999998</v>
      </c>
      <c r="I10" s="106">
        <v>5.5010629790000003</v>
      </c>
      <c r="J10" s="106">
        <v>5.8238869708000003</v>
      </c>
      <c r="K10" s="106">
        <v>1.075153552</v>
      </c>
      <c r="L10" s="106">
        <v>0.94798277330000003</v>
      </c>
      <c r="M10" s="106">
        <v>1.2193841418</v>
      </c>
      <c r="N10" s="106" t="s">
        <v>28</v>
      </c>
      <c r="O10" s="106" t="s">
        <v>28</v>
      </c>
      <c r="P10" s="106" t="s">
        <v>28</v>
      </c>
      <c r="Q10" s="106" t="s">
        <v>28</v>
      </c>
      <c r="R10" s="112" t="s">
        <v>28</v>
      </c>
      <c r="S10" s="104">
        <v>4901</v>
      </c>
      <c r="T10" s="104">
        <v>87251</v>
      </c>
      <c r="U10" s="105">
        <v>5.6119095036999997</v>
      </c>
      <c r="V10" s="106">
        <v>4.9487740309000001</v>
      </c>
      <c r="W10" s="106">
        <v>6.3639050965999999</v>
      </c>
      <c r="X10" s="106">
        <v>1.7488893999999999E-3</v>
      </c>
      <c r="Y10" s="107">
        <v>5.6171275973999997</v>
      </c>
      <c r="Z10" s="106">
        <v>5.4620479439</v>
      </c>
      <c r="AA10" s="106">
        <v>5.7766103061000003</v>
      </c>
      <c r="AB10" s="106">
        <v>1.2223945581</v>
      </c>
      <c r="AC10" s="106">
        <v>1.0779493932999999</v>
      </c>
      <c r="AD10" s="106">
        <v>1.3861953678000001</v>
      </c>
      <c r="AE10" s="104" t="s">
        <v>28</v>
      </c>
      <c r="AF10" s="106" t="s">
        <v>28</v>
      </c>
      <c r="AG10" s="106" t="s">
        <v>28</v>
      </c>
      <c r="AH10" s="106" t="s">
        <v>28</v>
      </c>
      <c r="AI10" s="112" t="s">
        <v>28</v>
      </c>
      <c r="AJ10" s="104">
        <v>6068</v>
      </c>
      <c r="AK10" s="104">
        <v>86384</v>
      </c>
      <c r="AL10" s="105">
        <v>7.2078100086000001</v>
      </c>
      <c r="AM10" s="106">
        <v>6.3596671115000003</v>
      </c>
      <c r="AN10" s="106">
        <v>8.1690636017999996</v>
      </c>
      <c r="AO10" s="106">
        <v>3.5837196E-9</v>
      </c>
      <c r="AP10" s="107">
        <v>7.0244489720000001</v>
      </c>
      <c r="AQ10" s="106">
        <v>6.8499128132999996</v>
      </c>
      <c r="AR10" s="106">
        <v>7.2034323218000003</v>
      </c>
      <c r="AS10" s="106">
        <v>1.4579064841</v>
      </c>
      <c r="AT10" s="106">
        <v>1.2863546497</v>
      </c>
      <c r="AU10" s="106">
        <v>1.6523369483999999</v>
      </c>
      <c r="AV10" s="104" t="s">
        <v>28</v>
      </c>
      <c r="AW10" s="106" t="s">
        <v>28</v>
      </c>
      <c r="AX10" s="106" t="s">
        <v>28</v>
      </c>
      <c r="AY10" s="106" t="s">
        <v>28</v>
      </c>
      <c r="AZ10" s="112" t="s">
        <v>28</v>
      </c>
      <c r="BA10" s="106" t="s">
        <v>28</v>
      </c>
      <c r="BB10" s="106" t="s">
        <v>28</v>
      </c>
      <c r="BC10" s="106" t="s">
        <v>28</v>
      </c>
      <c r="BD10" s="106" t="s">
        <v>28</v>
      </c>
      <c r="BE10" s="106" t="s">
        <v>28</v>
      </c>
      <c r="BF10" s="104" t="s">
        <v>28</v>
      </c>
      <c r="BG10" s="106" t="s">
        <v>28</v>
      </c>
      <c r="BH10" s="106" t="s">
        <v>28</v>
      </c>
      <c r="BI10" s="106" t="s">
        <v>28</v>
      </c>
      <c r="BJ10" s="106" t="s">
        <v>28</v>
      </c>
      <c r="BK10" s="104" t="s">
        <v>28</v>
      </c>
      <c r="BL10" s="104">
        <v>2</v>
      </c>
      <c r="BM10" s="104">
        <v>3</v>
      </c>
      <c r="BN10" s="104" t="s">
        <v>28</v>
      </c>
      <c r="BO10" s="104" t="s">
        <v>28</v>
      </c>
      <c r="BP10" s="104" t="s">
        <v>28</v>
      </c>
      <c r="BQ10" s="104" t="s">
        <v>28</v>
      </c>
      <c r="BR10" s="106" t="s">
        <v>28</v>
      </c>
      <c r="BS10" s="106" t="s">
        <v>28</v>
      </c>
      <c r="BT10" s="106" t="s">
        <v>28</v>
      </c>
      <c r="BU10" s="106" t="s">
        <v>28</v>
      </c>
      <c r="BV10" s="110" t="s">
        <v>449</v>
      </c>
      <c r="BW10" s="111">
        <v>4725</v>
      </c>
      <c r="BX10" s="111">
        <v>4901</v>
      </c>
      <c r="BY10" s="111">
        <v>6068</v>
      </c>
    </row>
    <row r="11" spans="1:77" x14ac:dyDescent="0.3">
      <c r="A11" t="s">
        <v>32</v>
      </c>
      <c r="B11" s="104">
        <v>4149</v>
      </c>
      <c r="C11" s="104">
        <v>85474</v>
      </c>
      <c r="D11" s="105">
        <v>5.0443730568999996</v>
      </c>
      <c r="E11" s="106">
        <v>4.4432996847000004</v>
      </c>
      <c r="F11" s="106">
        <v>5.7267574422000003</v>
      </c>
      <c r="G11" s="106">
        <v>0.54162583639999995</v>
      </c>
      <c r="H11" s="107">
        <v>4.8541076819000004</v>
      </c>
      <c r="I11" s="106">
        <v>4.7086304152</v>
      </c>
      <c r="J11" s="106">
        <v>5.0040795963000004</v>
      </c>
      <c r="K11" s="106">
        <v>0.96125963179999996</v>
      </c>
      <c r="L11" s="106">
        <v>0.84671862499999995</v>
      </c>
      <c r="M11" s="106">
        <v>1.0912953281</v>
      </c>
      <c r="N11" s="106" t="s">
        <v>28</v>
      </c>
      <c r="O11" s="106" t="s">
        <v>28</v>
      </c>
      <c r="P11" s="106" t="s">
        <v>28</v>
      </c>
      <c r="Q11" s="106" t="s">
        <v>28</v>
      </c>
      <c r="R11" s="112" t="s">
        <v>28</v>
      </c>
      <c r="S11" s="104">
        <v>4018</v>
      </c>
      <c r="T11" s="104">
        <v>87140</v>
      </c>
      <c r="U11" s="105">
        <v>4.7837057489000001</v>
      </c>
      <c r="V11" s="106">
        <v>4.2138600105000004</v>
      </c>
      <c r="W11" s="106">
        <v>5.4306124635000002</v>
      </c>
      <c r="X11" s="106">
        <v>0.52499520089999996</v>
      </c>
      <c r="Y11" s="107">
        <v>4.6109708515000003</v>
      </c>
      <c r="Z11" s="106">
        <v>4.4705800824999997</v>
      </c>
      <c r="AA11" s="106">
        <v>4.7557703478000004</v>
      </c>
      <c r="AB11" s="106">
        <v>1.0419939722</v>
      </c>
      <c r="AC11" s="106">
        <v>0.9178693174</v>
      </c>
      <c r="AD11" s="106">
        <v>1.1829041645</v>
      </c>
      <c r="AE11" s="104" t="s">
        <v>28</v>
      </c>
      <c r="AF11" s="106" t="s">
        <v>28</v>
      </c>
      <c r="AG11" s="106" t="s">
        <v>28</v>
      </c>
      <c r="AH11" s="106" t="s">
        <v>28</v>
      </c>
      <c r="AI11" s="112" t="s">
        <v>28</v>
      </c>
      <c r="AJ11" s="104">
        <v>4433</v>
      </c>
      <c r="AK11" s="104">
        <v>92104</v>
      </c>
      <c r="AL11" s="105">
        <v>5.1104828965999998</v>
      </c>
      <c r="AM11" s="106">
        <v>4.5048633942</v>
      </c>
      <c r="AN11" s="106">
        <v>5.7975199580999996</v>
      </c>
      <c r="AO11" s="106">
        <v>0.6066979159</v>
      </c>
      <c r="AP11" s="107">
        <v>4.8130374359000001</v>
      </c>
      <c r="AQ11" s="106">
        <v>4.6734192796</v>
      </c>
      <c r="AR11" s="106">
        <v>4.9568266773999996</v>
      </c>
      <c r="AS11" s="106">
        <v>1.0336851475</v>
      </c>
      <c r="AT11" s="106">
        <v>0.91118793990000002</v>
      </c>
      <c r="AU11" s="106">
        <v>1.1726504901000001</v>
      </c>
      <c r="AV11" s="104" t="s">
        <v>28</v>
      </c>
      <c r="AW11" s="106" t="s">
        <v>28</v>
      </c>
      <c r="AX11" s="106" t="s">
        <v>28</v>
      </c>
      <c r="AY11" s="106" t="s">
        <v>28</v>
      </c>
      <c r="AZ11" s="112" t="s">
        <v>28</v>
      </c>
      <c r="BA11" s="106" t="s">
        <v>28</v>
      </c>
      <c r="BB11" s="106" t="s">
        <v>28</v>
      </c>
      <c r="BC11" s="106" t="s">
        <v>28</v>
      </c>
      <c r="BD11" s="106" t="s">
        <v>28</v>
      </c>
      <c r="BE11" s="106" t="s">
        <v>28</v>
      </c>
      <c r="BF11" s="104" t="s">
        <v>28</v>
      </c>
      <c r="BG11" s="106" t="s">
        <v>28</v>
      </c>
      <c r="BH11" s="106" t="s">
        <v>28</v>
      </c>
      <c r="BI11" s="106" t="s">
        <v>28</v>
      </c>
      <c r="BJ11" s="106" t="s">
        <v>28</v>
      </c>
      <c r="BK11" s="104" t="s">
        <v>28</v>
      </c>
      <c r="BL11" s="104" t="s">
        <v>28</v>
      </c>
      <c r="BM11" s="104" t="s">
        <v>28</v>
      </c>
      <c r="BN11" s="104" t="s">
        <v>28</v>
      </c>
      <c r="BO11" s="104" t="s">
        <v>28</v>
      </c>
      <c r="BP11" s="104" t="s">
        <v>28</v>
      </c>
      <c r="BQ11" s="104" t="s">
        <v>28</v>
      </c>
      <c r="BR11" s="106" t="s">
        <v>28</v>
      </c>
      <c r="BS11" s="106" t="s">
        <v>28</v>
      </c>
      <c r="BT11" s="106" t="s">
        <v>28</v>
      </c>
      <c r="BU11" s="106" t="s">
        <v>28</v>
      </c>
      <c r="BV11" s="110" t="s">
        <v>28</v>
      </c>
      <c r="BW11" s="111">
        <v>4149</v>
      </c>
      <c r="BX11" s="111">
        <v>4018</v>
      </c>
      <c r="BY11" s="111">
        <v>4433</v>
      </c>
    </row>
    <row r="12" spans="1:77" x14ac:dyDescent="0.3">
      <c r="A12" t="s">
        <v>33</v>
      </c>
      <c r="B12" s="104">
        <v>4567</v>
      </c>
      <c r="C12" s="104">
        <v>81472</v>
      </c>
      <c r="D12" s="105">
        <v>5.5274612287</v>
      </c>
      <c r="E12" s="106">
        <v>4.8645573814</v>
      </c>
      <c r="F12" s="106">
        <v>6.2807004296000004</v>
      </c>
      <c r="G12" s="106">
        <v>0.42549509330000002</v>
      </c>
      <c r="H12" s="107">
        <v>5.6056068341999996</v>
      </c>
      <c r="I12" s="106">
        <v>5.4453661952000001</v>
      </c>
      <c r="J12" s="106">
        <v>5.7705628702</v>
      </c>
      <c r="K12" s="106">
        <v>1.0533172875000001</v>
      </c>
      <c r="L12" s="106">
        <v>0.92699381759999999</v>
      </c>
      <c r="M12" s="106">
        <v>1.1968551323000001</v>
      </c>
      <c r="N12" s="106" t="s">
        <v>28</v>
      </c>
      <c r="O12" s="106" t="s">
        <v>28</v>
      </c>
      <c r="P12" s="106" t="s">
        <v>28</v>
      </c>
      <c r="Q12" s="106" t="s">
        <v>28</v>
      </c>
      <c r="R12" s="112" t="s">
        <v>28</v>
      </c>
      <c r="S12" s="104">
        <v>3468</v>
      </c>
      <c r="T12" s="104">
        <v>87128</v>
      </c>
      <c r="U12" s="105">
        <v>4.1337177251000004</v>
      </c>
      <c r="V12" s="106">
        <v>3.6351676609000001</v>
      </c>
      <c r="W12" s="106">
        <v>4.7006421229999997</v>
      </c>
      <c r="X12" s="106">
        <v>0.1096514676</v>
      </c>
      <c r="Y12" s="107">
        <v>3.9803507482999998</v>
      </c>
      <c r="Z12" s="106">
        <v>3.8500572170999998</v>
      </c>
      <c r="AA12" s="106">
        <v>4.1150536697</v>
      </c>
      <c r="AB12" s="106">
        <v>0.90041260440000004</v>
      </c>
      <c r="AC12" s="106">
        <v>0.79181768050000001</v>
      </c>
      <c r="AD12" s="106">
        <v>1.0239009284</v>
      </c>
      <c r="AE12" s="104" t="s">
        <v>28</v>
      </c>
      <c r="AF12" s="106" t="s">
        <v>28</v>
      </c>
      <c r="AG12" s="106" t="s">
        <v>28</v>
      </c>
      <c r="AH12" s="106" t="s">
        <v>28</v>
      </c>
      <c r="AI12" s="112" t="s">
        <v>28</v>
      </c>
      <c r="AJ12" s="104">
        <v>3682</v>
      </c>
      <c r="AK12" s="104">
        <v>90343</v>
      </c>
      <c r="AL12" s="105">
        <v>4.3366697443</v>
      </c>
      <c r="AM12" s="106">
        <v>3.8168425941000002</v>
      </c>
      <c r="AN12" s="106">
        <v>4.9272937008</v>
      </c>
      <c r="AO12" s="106">
        <v>4.4246066100000002E-2</v>
      </c>
      <c r="AP12" s="107">
        <v>4.0755786280999997</v>
      </c>
      <c r="AQ12" s="106">
        <v>3.9460396583000001</v>
      </c>
      <c r="AR12" s="106">
        <v>4.2093700501000004</v>
      </c>
      <c r="AS12" s="106">
        <v>0.87716781269999999</v>
      </c>
      <c r="AT12" s="106">
        <v>0.77202361890000004</v>
      </c>
      <c r="AU12" s="106">
        <v>0.99663190719999994</v>
      </c>
      <c r="AV12" s="104" t="s">
        <v>28</v>
      </c>
      <c r="AW12" s="106" t="s">
        <v>28</v>
      </c>
      <c r="AX12" s="106" t="s">
        <v>28</v>
      </c>
      <c r="AY12" s="106" t="s">
        <v>28</v>
      </c>
      <c r="AZ12" s="112" t="s">
        <v>28</v>
      </c>
      <c r="BA12" s="106" t="s">
        <v>28</v>
      </c>
      <c r="BB12" s="106" t="s">
        <v>28</v>
      </c>
      <c r="BC12" s="106" t="s">
        <v>28</v>
      </c>
      <c r="BD12" s="106" t="s">
        <v>28</v>
      </c>
      <c r="BE12" s="106" t="s">
        <v>28</v>
      </c>
      <c r="BF12" s="104" t="s">
        <v>28</v>
      </c>
      <c r="BG12" s="106" t="s">
        <v>28</v>
      </c>
      <c r="BH12" s="106" t="s">
        <v>28</v>
      </c>
      <c r="BI12" s="106" t="s">
        <v>28</v>
      </c>
      <c r="BJ12" s="106" t="s">
        <v>28</v>
      </c>
      <c r="BK12" s="104" t="s">
        <v>28</v>
      </c>
      <c r="BL12" s="104" t="s">
        <v>28</v>
      </c>
      <c r="BM12" s="104" t="s">
        <v>28</v>
      </c>
      <c r="BN12" s="104" t="s">
        <v>28</v>
      </c>
      <c r="BO12" s="104" t="s">
        <v>28</v>
      </c>
      <c r="BP12" s="104" t="s">
        <v>28</v>
      </c>
      <c r="BQ12" s="104" t="s">
        <v>28</v>
      </c>
      <c r="BR12" s="106" t="s">
        <v>28</v>
      </c>
      <c r="BS12" s="106" t="s">
        <v>28</v>
      </c>
      <c r="BT12" s="106" t="s">
        <v>28</v>
      </c>
      <c r="BU12" s="106" t="s">
        <v>28</v>
      </c>
      <c r="BV12" s="110" t="s">
        <v>28</v>
      </c>
      <c r="BW12" s="111">
        <v>4567</v>
      </c>
      <c r="BX12" s="111">
        <v>3468</v>
      </c>
      <c r="BY12" s="111">
        <v>3682</v>
      </c>
    </row>
    <row r="13" spans="1:77" x14ac:dyDescent="0.3">
      <c r="A13" t="s">
        <v>41</v>
      </c>
      <c r="B13" s="104">
        <v>3880</v>
      </c>
      <c r="C13" s="104">
        <v>81086</v>
      </c>
      <c r="D13" s="105">
        <v>4.8512532363999998</v>
      </c>
      <c r="E13" s="106">
        <v>4.2625164303999998</v>
      </c>
      <c r="F13" s="106">
        <v>5.5213060989000002</v>
      </c>
      <c r="G13" s="106">
        <v>0.23407585759999999</v>
      </c>
      <c r="H13" s="107">
        <v>4.7850430406999998</v>
      </c>
      <c r="I13" s="106">
        <v>4.6368242097000003</v>
      </c>
      <c r="J13" s="106">
        <v>4.9379997744999997</v>
      </c>
      <c r="K13" s="106">
        <v>0.92445856940000004</v>
      </c>
      <c r="L13" s="106">
        <v>0.8122684282</v>
      </c>
      <c r="M13" s="106">
        <v>1.0521443612000001</v>
      </c>
      <c r="N13" s="106" t="s">
        <v>28</v>
      </c>
      <c r="O13" s="106" t="s">
        <v>28</v>
      </c>
      <c r="P13" s="106" t="s">
        <v>28</v>
      </c>
      <c r="Q13" s="106" t="s">
        <v>28</v>
      </c>
      <c r="R13" s="112" t="s">
        <v>28</v>
      </c>
      <c r="S13" s="104">
        <v>3221</v>
      </c>
      <c r="T13" s="104">
        <v>88671</v>
      </c>
      <c r="U13" s="105">
        <v>3.7423605442999999</v>
      </c>
      <c r="V13" s="106">
        <v>3.2842508345999999</v>
      </c>
      <c r="W13" s="106">
        <v>4.2643705214000001</v>
      </c>
      <c r="X13" s="106">
        <v>2.1588152000000002E-3</v>
      </c>
      <c r="Y13" s="107">
        <v>3.6325292373</v>
      </c>
      <c r="Z13" s="106">
        <v>3.5092231933</v>
      </c>
      <c r="AA13" s="106">
        <v>3.7601679725000001</v>
      </c>
      <c r="AB13" s="106">
        <v>0.81516659540000003</v>
      </c>
      <c r="AC13" s="106">
        <v>0.71538045029999997</v>
      </c>
      <c r="AD13" s="106">
        <v>0.92887159279999998</v>
      </c>
      <c r="AE13" s="104" t="s">
        <v>28</v>
      </c>
      <c r="AF13" s="106" t="s">
        <v>28</v>
      </c>
      <c r="AG13" s="106" t="s">
        <v>28</v>
      </c>
      <c r="AH13" s="106" t="s">
        <v>28</v>
      </c>
      <c r="AI13" s="112" t="s">
        <v>28</v>
      </c>
      <c r="AJ13" s="104">
        <v>3423</v>
      </c>
      <c r="AK13" s="104">
        <v>93663</v>
      </c>
      <c r="AL13" s="105">
        <v>3.9006129217000001</v>
      </c>
      <c r="AM13" s="106">
        <v>3.4267268966</v>
      </c>
      <c r="AN13" s="106">
        <v>4.4400331931999997</v>
      </c>
      <c r="AO13" s="106">
        <v>3.3497270000000003E-4</v>
      </c>
      <c r="AP13" s="107">
        <v>3.6545914608999999</v>
      </c>
      <c r="AQ13" s="106">
        <v>3.5341906659000002</v>
      </c>
      <c r="AR13" s="106">
        <v>3.7790940014999999</v>
      </c>
      <c r="AS13" s="106">
        <v>0.78896764259999996</v>
      </c>
      <c r="AT13" s="106">
        <v>0.69311585019999999</v>
      </c>
      <c r="AU13" s="106">
        <v>0.89807489019999998</v>
      </c>
      <c r="AV13" s="104" t="s">
        <v>28</v>
      </c>
      <c r="AW13" s="106" t="s">
        <v>28</v>
      </c>
      <c r="AX13" s="106" t="s">
        <v>28</v>
      </c>
      <c r="AY13" s="106" t="s">
        <v>28</v>
      </c>
      <c r="AZ13" s="112" t="s">
        <v>28</v>
      </c>
      <c r="BA13" s="106" t="s">
        <v>28</v>
      </c>
      <c r="BB13" s="106" t="s">
        <v>28</v>
      </c>
      <c r="BC13" s="106" t="s">
        <v>28</v>
      </c>
      <c r="BD13" s="106" t="s">
        <v>28</v>
      </c>
      <c r="BE13" s="106" t="s">
        <v>28</v>
      </c>
      <c r="BF13" s="104" t="s">
        <v>28</v>
      </c>
      <c r="BG13" s="106" t="s">
        <v>28</v>
      </c>
      <c r="BH13" s="106" t="s">
        <v>28</v>
      </c>
      <c r="BI13" s="106" t="s">
        <v>28</v>
      </c>
      <c r="BJ13" s="106" t="s">
        <v>28</v>
      </c>
      <c r="BK13" s="104" t="s">
        <v>28</v>
      </c>
      <c r="BL13" s="104">
        <v>2</v>
      </c>
      <c r="BM13" s="104">
        <v>3</v>
      </c>
      <c r="BN13" s="104" t="s">
        <v>28</v>
      </c>
      <c r="BO13" s="104" t="s">
        <v>28</v>
      </c>
      <c r="BP13" s="104" t="s">
        <v>28</v>
      </c>
      <c r="BQ13" s="104" t="s">
        <v>28</v>
      </c>
      <c r="BR13" s="106" t="s">
        <v>28</v>
      </c>
      <c r="BS13" s="106" t="s">
        <v>28</v>
      </c>
      <c r="BT13" s="106" t="s">
        <v>28</v>
      </c>
      <c r="BU13" s="106" t="s">
        <v>28</v>
      </c>
      <c r="BV13" s="110" t="s">
        <v>449</v>
      </c>
      <c r="BW13" s="111">
        <v>3880</v>
      </c>
      <c r="BX13" s="111">
        <v>3221</v>
      </c>
      <c r="BY13" s="111">
        <v>3423</v>
      </c>
    </row>
    <row r="14" spans="1:77" x14ac:dyDescent="0.3">
      <c r="A14" t="s">
        <v>42</v>
      </c>
      <c r="B14" s="104">
        <v>11613</v>
      </c>
      <c r="C14" s="104">
        <v>129925</v>
      </c>
      <c r="D14" s="105">
        <v>8.7393152682000004</v>
      </c>
      <c r="E14" s="106">
        <v>7.7256134917999999</v>
      </c>
      <c r="F14" s="106">
        <v>9.8860280078000002</v>
      </c>
      <c r="G14" s="106">
        <v>5.1339869999999996E-16</v>
      </c>
      <c r="H14" s="107">
        <v>8.9382335962999999</v>
      </c>
      <c r="I14" s="106">
        <v>8.7771378129999995</v>
      </c>
      <c r="J14" s="106">
        <v>9.1022861352</v>
      </c>
      <c r="K14" s="106">
        <v>1.6653706777999999</v>
      </c>
      <c r="L14" s="106">
        <v>1.4721988830999999</v>
      </c>
      <c r="M14" s="106">
        <v>1.8838891444000001</v>
      </c>
      <c r="N14" s="106" t="s">
        <v>43</v>
      </c>
      <c r="O14" s="106">
        <v>0.4187895626</v>
      </c>
      <c r="P14" s="106">
        <v>0.37965539840000001</v>
      </c>
      <c r="Q14" s="106">
        <v>0.46195760289999999</v>
      </c>
      <c r="R14" s="112">
        <v>1.0020510000000001E-67</v>
      </c>
      <c r="S14" s="104">
        <v>11351</v>
      </c>
      <c r="T14" s="104">
        <v>140529</v>
      </c>
      <c r="U14" s="105">
        <v>7.8984021046999997</v>
      </c>
      <c r="V14" s="106">
        <v>6.9846870315</v>
      </c>
      <c r="W14" s="106">
        <v>8.9316465471999997</v>
      </c>
      <c r="X14" s="106">
        <v>5.1477509999999997E-18</v>
      </c>
      <c r="Y14" s="107">
        <v>8.0773363504999995</v>
      </c>
      <c r="Z14" s="106">
        <v>7.9301015032000004</v>
      </c>
      <c r="AA14" s="106">
        <v>8.2273048450000008</v>
      </c>
      <c r="AB14" s="106">
        <v>1.7204418111999999</v>
      </c>
      <c r="AC14" s="106">
        <v>1.5214150214</v>
      </c>
      <c r="AD14" s="106">
        <v>1.9455046678000001</v>
      </c>
      <c r="AE14" s="104" t="s">
        <v>47</v>
      </c>
      <c r="AF14" s="106">
        <v>0.37827717370000002</v>
      </c>
      <c r="AG14" s="106">
        <v>0.34285757049999999</v>
      </c>
      <c r="AH14" s="106">
        <v>0.41735587159999998</v>
      </c>
      <c r="AI14" s="112">
        <v>1.1277190000000001E-83</v>
      </c>
      <c r="AJ14" s="104">
        <v>12792</v>
      </c>
      <c r="AK14" s="104">
        <v>149366</v>
      </c>
      <c r="AL14" s="105">
        <v>8.5045325355999992</v>
      </c>
      <c r="AM14" s="106">
        <v>7.526539004</v>
      </c>
      <c r="AN14" s="106">
        <v>9.6096059039000004</v>
      </c>
      <c r="AO14" s="106">
        <v>3.2412670000000002E-18</v>
      </c>
      <c r="AP14" s="107">
        <v>8.5641980103000002</v>
      </c>
      <c r="AQ14" s="106">
        <v>8.4170657153999997</v>
      </c>
      <c r="AR14" s="106">
        <v>8.7139022123000007</v>
      </c>
      <c r="AS14" s="106">
        <v>1.7201914469999999</v>
      </c>
      <c r="AT14" s="106">
        <v>1.5223750354000001</v>
      </c>
      <c r="AU14" s="106">
        <v>1.943711993</v>
      </c>
      <c r="AV14" s="104" t="s">
        <v>244</v>
      </c>
      <c r="AW14" s="106">
        <v>0.40363243069999999</v>
      </c>
      <c r="AX14" s="106">
        <v>0.36621261150000001</v>
      </c>
      <c r="AY14" s="106">
        <v>0.44487582889999999</v>
      </c>
      <c r="AZ14" s="112">
        <v>1.262054E-74</v>
      </c>
      <c r="BA14" s="106" t="s">
        <v>245</v>
      </c>
      <c r="BB14" s="106">
        <v>0.35780750569999997</v>
      </c>
      <c r="BC14" s="106">
        <v>1.2148642521999999</v>
      </c>
      <c r="BD14" s="106">
        <v>0.80234702150000003</v>
      </c>
      <c r="BE14" s="106">
        <v>1.8394723378</v>
      </c>
      <c r="BF14" s="104" t="s">
        <v>241</v>
      </c>
      <c r="BG14" s="106">
        <v>0.15100876699999999</v>
      </c>
      <c r="BH14" s="106">
        <v>0.73695820560000003</v>
      </c>
      <c r="BI14" s="106">
        <v>0.4858651665</v>
      </c>
      <c r="BJ14" s="106">
        <v>1.1178150528999999</v>
      </c>
      <c r="BK14" s="104">
        <v>1</v>
      </c>
      <c r="BL14" s="104">
        <v>2</v>
      </c>
      <c r="BM14" s="104">
        <v>3</v>
      </c>
      <c r="BN14" s="104" t="s">
        <v>270</v>
      </c>
      <c r="BO14" s="104" t="s">
        <v>270</v>
      </c>
      <c r="BP14" s="104" t="s">
        <v>270</v>
      </c>
      <c r="BQ14" s="104" t="s">
        <v>28</v>
      </c>
      <c r="BR14" s="106" t="s">
        <v>28</v>
      </c>
      <c r="BS14" s="106" t="s">
        <v>28</v>
      </c>
      <c r="BT14" s="106" t="s">
        <v>28</v>
      </c>
      <c r="BU14" s="106" t="s">
        <v>28</v>
      </c>
      <c r="BV14" s="110" t="s">
        <v>267</v>
      </c>
      <c r="BW14" s="111">
        <v>11613</v>
      </c>
      <c r="BX14" s="111">
        <v>11351</v>
      </c>
      <c r="BY14" s="111">
        <v>12792</v>
      </c>
    </row>
    <row r="15" spans="1:77" x14ac:dyDescent="0.3">
      <c r="A15" t="s">
        <v>34</v>
      </c>
      <c r="B15" s="104">
        <v>8251</v>
      </c>
      <c r="C15" s="104">
        <v>132995</v>
      </c>
      <c r="D15" s="105">
        <v>6.0916779142999999</v>
      </c>
      <c r="E15" s="106">
        <v>5.3784052760999996</v>
      </c>
      <c r="F15" s="106">
        <v>6.8995432487999997</v>
      </c>
      <c r="G15" s="106">
        <v>1.8912139000000001E-2</v>
      </c>
      <c r="H15" s="107">
        <v>6.2039926313000002</v>
      </c>
      <c r="I15" s="106">
        <v>6.0715618109999996</v>
      </c>
      <c r="J15" s="106">
        <v>6.3393119872000003</v>
      </c>
      <c r="K15" s="106">
        <v>1.1608348555000001</v>
      </c>
      <c r="L15" s="106">
        <v>1.0249130698</v>
      </c>
      <c r="M15" s="106">
        <v>1.3147822986</v>
      </c>
      <c r="N15" s="106" t="s">
        <v>28</v>
      </c>
      <c r="O15" s="106" t="s">
        <v>28</v>
      </c>
      <c r="P15" s="106" t="s">
        <v>28</v>
      </c>
      <c r="Q15" s="106" t="s">
        <v>28</v>
      </c>
      <c r="R15" s="106" t="s">
        <v>28</v>
      </c>
      <c r="S15" s="104">
        <v>7740</v>
      </c>
      <c r="T15" s="104">
        <v>142310</v>
      </c>
      <c r="U15" s="105">
        <v>5.4163167265999999</v>
      </c>
      <c r="V15" s="106">
        <v>4.7814451800000004</v>
      </c>
      <c r="W15" s="106">
        <v>6.1354853561000002</v>
      </c>
      <c r="X15" s="106">
        <v>9.3433903000000006E-3</v>
      </c>
      <c r="Y15" s="107">
        <v>5.4388307216999996</v>
      </c>
      <c r="Z15" s="106">
        <v>5.3190037698000001</v>
      </c>
      <c r="AA15" s="106">
        <v>5.5613571448999997</v>
      </c>
      <c r="AB15" s="106">
        <v>1.1797902456</v>
      </c>
      <c r="AC15" s="106">
        <v>1.0415015716</v>
      </c>
      <c r="AD15" s="106">
        <v>1.3364406367999999</v>
      </c>
      <c r="AE15" s="104" t="s">
        <v>28</v>
      </c>
      <c r="AF15" s="104" t="s">
        <v>28</v>
      </c>
      <c r="AG15" s="104" t="s">
        <v>28</v>
      </c>
      <c r="AH15" s="104" t="s">
        <v>28</v>
      </c>
      <c r="AI15" s="104" t="s">
        <v>28</v>
      </c>
      <c r="AJ15" s="104">
        <v>8112</v>
      </c>
      <c r="AK15" s="104">
        <v>148883</v>
      </c>
      <c r="AL15" s="105">
        <v>5.5777470552999997</v>
      </c>
      <c r="AM15" s="106">
        <v>4.9268258345999998</v>
      </c>
      <c r="AN15" s="106">
        <v>6.3146665333999996</v>
      </c>
      <c r="AO15" s="106">
        <v>5.6757151200000001E-2</v>
      </c>
      <c r="AP15" s="107">
        <v>5.4485737122</v>
      </c>
      <c r="AQ15" s="106">
        <v>5.3312866464999997</v>
      </c>
      <c r="AR15" s="106">
        <v>5.5684410662000001</v>
      </c>
      <c r="AS15" s="106">
        <v>1.1281975509</v>
      </c>
      <c r="AT15" s="106">
        <v>0.99653727299999995</v>
      </c>
      <c r="AU15" s="106">
        <v>1.2772524904</v>
      </c>
      <c r="AV15" s="104" t="s">
        <v>28</v>
      </c>
      <c r="AW15" s="104" t="s">
        <v>28</v>
      </c>
      <c r="AX15" s="104" t="s">
        <v>28</v>
      </c>
      <c r="AY15" s="104" t="s">
        <v>28</v>
      </c>
      <c r="AZ15" s="104" t="s">
        <v>28</v>
      </c>
      <c r="BA15" s="104" t="s">
        <v>28</v>
      </c>
      <c r="BB15" s="104" t="s">
        <v>28</v>
      </c>
      <c r="BC15" s="104" t="s">
        <v>28</v>
      </c>
      <c r="BD15" s="104" t="s">
        <v>28</v>
      </c>
      <c r="BE15" s="104" t="s">
        <v>28</v>
      </c>
      <c r="BF15" s="104" t="s">
        <v>28</v>
      </c>
      <c r="BG15" s="104" t="s">
        <v>28</v>
      </c>
      <c r="BH15" s="104" t="s">
        <v>28</v>
      </c>
      <c r="BI15" s="104" t="s">
        <v>28</v>
      </c>
      <c r="BJ15" s="104" t="s">
        <v>28</v>
      </c>
      <c r="BK15" s="104" t="s">
        <v>28</v>
      </c>
      <c r="BL15" s="104">
        <v>2</v>
      </c>
      <c r="BM15" s="104" t="s">
        <v>28</v>
      </c>
      <c r="BN15" s="104" t="s">
        <v>28</v>
      </c>
      <c r="BO15" s="104" t="s">
        <v>28</v>
      </c>
      <c r="BP15" s="104" t="s">
        <v>28</v>
      </c>
      <c r="BQ15" s="104" t="s">
        <v>28</v>
      </c>
      <c r="BR15" s="106" t="s">
        <v>28</v>
      </c>
      <c r="BS15" s="106" t="s">
        <v>28</v>
      </c>
      <c r="BT15" s="106" t="s">
        <v>28</v>
      </c>
      <c r="BU15" s="106" t="s">
        <v>28</v>
      </c>
      <c r="BV15" s="110">
        <v>2</v>
      </c>
      <c r="BW15" s="111">
        <v>8251</v>
      </c>
      <c r="BX15" s="111">
        <v>7740</v>
      </c>
      <c r="BY15" s="111">
        <v>8112</v>
      </c>
    </row>
    <row r="16" spans="1:77" x14ac:dyDescent="0.3">
      <c r="A16" t="s">
        <v>35</v>
      </c>
      <c r="B16" s="104">
        <v>6863</v>
      </c>
      <c r="C16" s="104">
        <v>132278</v>
      </c>
      <c r="D16" s="105">
        <v>5.2488617502999997</v>
      </c>
      <c r="E16" s="106">
        <v>4.6288573513999998</v>
      </c>
      <c r="F16" s="106">
        <v>5.9519115804</v>
      </c>
      <c r="G16" s="106">
        <v>0.99717432959999996</v>
      </c>
      <c r="H16" s="107">
        <v>5.1883155173000004</v>
      </c>
      <c r="I16" s="106">
        <v>5.0670073127000004</v>
      </c>
      <c r="J16" s="106">
        <v>5.3125279372999996</v>
      </c>
      <c r="K16" s="106">
        <v>1.0002271554</v>
      </c>
      <c r="L16" s="106">
        <v>0.88207863750000004</v>
      </c>
      <c r="M16" s="106">
        <v>1.1342008748000001</v>
      </c>
      <c r="N16" s="106" t="s">
        <v>28</v>
      </c>
      <c r="O16" s="104" t="s">
        <v>28</v>
      </c>
      <c r="P16" s="104" t="s">
        <v>28</v>
      </c>
      <c r="Q16" s="104" t="s">
        <v>28</v>
      </c>
      <c r="R16" s="104" t="s">
        <v>28</v>
      </c>
      <c r="S16" s="104">
        <v>6010</v>
      </c>
      <c r="T16" s="104">
        <v>144168</v>
      </c>
      <c r="U16" s="105">
        <v>4.2196647174999997</v>
      </c>
      <c r="V16" s="106">
        <v>3.7211707760000001</v>
      </c>
      <c r="W16" s="106">
        <v>4.7849376983000003</v>
      </c>
      <c r="X16" s="106">
        <v>0.18863537480000001</v>
      </c>
      <c r="Y16" s="107">
        <v>4.1687475723</v>
      </c>
      <c r="Z16" s="106">
        <v>4.0646745634999997</v>
      </c>
      <c r="AA16" s="106">
        <v>4.2754852941000001</v>
      </c>
      <c r="AB16" s="106">
        <v>0.9191337074</v>
      </c>
      <c r="AC16" s="106">
        <v>0.81055100830000004</v>
      </c>
      <c r="AD16" s="106">
        <v>1.0422623172000001</v>
      </c>
      <c r="AE16" s="104" t="s">
        <v>28</v>
      </c>
      <c r="AF16" s="104" t="s">
        <v>28</v>
      </c>
      <c r="AG16" s="104" t="s">
        <v>28</v>
      </c>
      <c r="AH16" s="104" t="s">
        <v>28</v>
      </c>
      <c r="AI16" s="104" t="s">
        <v>28</v>
      </c>
      <c r="AJ16" s="104">
        <v>5948</v>
      </c>
      <c r="AK16" s="104">
        <v>148498</v>
      </c>
      <c r="AL16" s="105">
        <v>4.2331201957999998</v>
      </c>
      <c r="AM16" s="106">
        <v>3.7341277787</v>
      </c>
      <c r="AN16" s="106">
        <v>4.7987930928000004</v>
      </c>
      <c r="AO16" s="106">
        <v>1.52821099E-2</v>
      </c>
      <c r="AP16" s="107">
        <v>4.0054411507000003</v>
      </c>
      <c r="AQ16" s="106">
        <v>3.9049318606000001</v>
      </c>
      <c r="AR16" s="106">
        <v>4.1085374558999996</v>
      </c>
      <c r="AS16" s="106">
        <v>0.85622309330000002</v>
      </c>
      <c r="AT16" s="106">
        <v>0.75529309109999998</v>
      </c>
      <c r="AU16" s="106">
        <v>0.97064039670000002</v>
      </c>
      <c r="AV16" s="104" t="s">
        <v>28</v>
      </c>
      <c r="AW16" s="104" t="s">
        <v>28</v>
      </c>
      <c r="AX16" s="104" t="s">
        <v>28</v>
      </c>
      <c r="AY16" s="104" t="s">
        <v>28</v>
      </c>
      <c r="AZ16" s="104" t="s">
        <v>28</v>
      </c>
      <c r="BA16" s="104" t="s">
        <v>28</v>
      </c>
      <c r="BB16" s="104" t="s">
        <v>28</v>
      </c>
      <c r="BC16" s="104" t="s">
        <v>28</v>
      </c>
      <c r="BD16" s="104" t="s">
        <v>28</v>
      </c>
      <c r="BE16" s="104" t="s">
        <v>28</v>
      </c>
      <c r="BF16" s="104" t="s">
        <v>28</v>
      </c>
      <c r="BG16" s="104" t="s">
        <v>28</v>
      </c>
      <c r="BH16" s="104" t="s">
        <v>28</v>
      </c>
      <c r="BI16" s="104" t="s">
        <v>28</v>
      </c>
      <c r="BJ16" s="104" t="s">
        <v>28</v>
      </c>
      <c r="BK16" s="104" t="s">
        <v>28</v>
      </c>
      <c r="BL16" s="104" t="s">
        <v>28</v>
      </c>
      <c r="BM16" s="104" t="s">
        <v>28</v>
      </c>
      <c r="BN16" s="104" t="s">
        <v>28</v>
      </c>
      <c r="BO16" s="104" t="s">
        <v>28</v>
      </c>
      <c r="BP16" s="104" t="s">
        <v>28</v>
      </c>
      <c r="BQ16" s="104" t="s">
        <v>28</v>
      </c>
      <c r="BR16" s="106" t="s">
        <v>28</v>
      </c>
      <c r="BS16" s="106" t="s">
        <v>28</v>
      </c>
      <c r="BT16" s="106" t="s">
        <v>28</v>
      </c>
      <c r="BU16" s="106" t="s">
        <v>28</v>
      </c>
      <c r="BV16" s="110" t="s">
        <v>28</v>
      </c>
      <c r="BW16" s="111">
        <v>6863</v>
      </c>
      <c r="BX16" s="111">
        <v>6010</v>
      </c>
      <c r="BY16" s="111">
        <v>5948</v>
      </c>
    </row>
    <row r="17" spans="1:77" x14ac:dyDescent="0.3">
      <c r="A17" t="s">
        <v>36</v>
      </c>
      <c r="B17" s="104">
        <v>5337</v>
      </c>
      <c r="C17" s="104">
        <v>134091</v>
      </c>
      <c r="D17" s="105">
        <v>4.0570613058999996</v>
      </c>
      <c r="E17" s="106">
        <v>3.572035863</v>
      </c>
      <c r="F17" s="106">
        <v>4.6079454603999999</v>
      </c>
      <c r="G17" s="106">
        <v>7.4585000000000005E-5</v>
      </c>
      <c r="H17" s="107">
        <v>3.9801328948000001</v>
      </c>
      <c r="I17" s="106">
        <v>3.8747708206999998</v>
      </c>
      <c r="J17" s="106">
        <v>4.0883599555999997</v>
      </c>
      <c r="K17" s="106">
        <v>0.77311674080000004</v>
      </c>
      <c r="L17" s="106">
        <v>0.68068991720000005</v>
      </c>
      <c r="M17" s="106">
        <v>0.87809365139999995</v>
      </c>
      <c r="N17" s="106" t="s">
        <v>28</v>
      </c>
      <c r="O17" s="104" t="s">
        <v>28</v>
      </c>
      <c r="P17" s="104" t="s">
        <v>28</v>
      </c>
      <c r="Q17" s="104" t="s">
        <v>28</v>
      </c>
      <c r="R17" s="104" t="s">
        <v>28</v>
      </c>
      <c r="S17" s="104">
        <v>4793</v>
      </c>
      <c r="T17" s="104">
        <v>143693</v>
      </c>
      <c r="U17" s="105">
        <v>3.4040808142999999</v>
      </c>
      <c r="V17" s="106">
        <v>2.9990928218000001</v>
      </c>
      <c r="W17" s="106">
        <v>3.8637571021000001</v>
      </c>
      <c r="X17" s="106">
        <v>3.6882361000000002E-6</v>
      </c>
      <c r="Y17" s="107">
        <v>3.3355835008999999</v>
      </c>
      <c r="Z17" s="106">
        <v>3.2424763163999999</v>
      </c>
      <c r="AA17" s="106">
        <v>3.4313642433</v>
      </c>
      <c r="AB17" s="106">
        <v>0.74148199650000002</v>
      </c>
      <c r="AC17" s="106">
        <v>0.65326690359999995</v>
      </c>
      <c r="AD17" s="106">
        <v>0.84160937599999996</v>
      </c>
      <c r="AE17" s="104" t="s">
        <v>28</v>
      </c>
      <c r="AF17" s="104" t="s">
        <v>28</v>
      </c>
      <c r="AG17" s="104" t="s">
        <v>28</v>
      </c>
      <c r="AH17" s="104" t="s">
        <v>28</v>
      </c>
      <c r="AI17" s="104" t="s">
        <v>28</v>
      </c>
      <c r="AJ17" s="104">
        <v>5030</v>
      </c>
      <c r="AK17" s="104">
        <v>152443</v>
      </c>
      <c r="AL17" s="105">
        <v>3.5218508167999998</v>
      </c>
      <c r="AM17" s="106">
        <v>3.1039684685000002</v>
      </c>
      <c r="AN17" s="106">
        <v>3.9959920024</v>
      </c>
      <c r="AO17" s="106">
        <v>1.4153789999999999E-7</v>
      </c>
      <c r="AP17" s="107">
        <v>3.2995939465999999</v>
      </c>
      <c r="AQ17" s="106">
        <v>3.2096571347</v>
      </c>
      <c r="AR17" s="106">
        <v>3.3920508501</v>
      </c>
      <c r="AS17" s="106">
        <v>0.71235633789999997</v>
      </c>
      <c r="AT17" s="106">
        <v>0.62783227519999996</v>
      </c>
      <c r="AU17" s="106">
        <v>0.80825974099999998</v>
      </c>
      <c r="AV17" s="104" t="s">
        <v>28</v>
      </c>
      <c r="AW17" s="104" t="s">
        <v>28</v>
      </c>
      <c r="AX17" s="104" t="s">
        <v>28</v>
      </c>
      <c r="AY17" s="104" t="s">
        <v>28</v>
      </c>
      <c r="AZ17" s="104" t="s">
        <v>28</v>
      </c>
      <c r="BA17" s="104" t="s">
        <v>28</v>
      </c>
      <c r="BB17" s="104" t="s">
        <v>28</v>
      </c>
      <c r="BC17" s="104" t="s">
        <v>28</v>
      </c>
      <c r="BD17" s="104" t="s">
        <v>28</v>
      </c>
      <c r="BE17" s="104" t="s">
        <v>28</v>
      </c>
      <c r="BF17" s="104" t="s">
        <v>28</v>
      </c>
      <c r="BG17" s="104" t="s">
        <v>28</v>
      </c>
      <c r="BH17" s="104" t="s">
        <v>28</v>
      </c>
      <c r="BI17" s="104" t="s">
        <v>28</v>
      </c>
      <c r="BJ17" s="104" t="s">
        <v>28</v>
      </c>
      <c r="BK17" s="104">
        <v>1</v>
      </c>
      <c r="BL17" s="104">
        <v>2</v>
      </c>
      <c r="BM17" s="104">
        <v>3</v>
      </c>
      <c r="BN17" s="104" t="s">
        <v>28</v>
      </c>
      <c r="BO17" s="104" t="s">
        <v>28</v>
      </c>
      <c r="BP17" s="104" t="s">
        <v>28</v>
      </c>
      <c r="BQ17" s="104" t="s">
        <v>28</v>
      </c>
      <c r="BR17" s="106" t="s">
        <v>28</v>
      </c>
      <c r="BS17" s="106" t="s">
        <v>28</v>
      </c>
      <c r="BT17" s="106" t="s">
        <v>28</v>
      </c>
      <c r="BU17" s="106" t="s">
        <v>28</v>
      </c>
      <c r="BV17" s="110" t="s">
        <v>267</v>
      </c>
      <c r="BW17" s="111">
        <v>5337</v>
      </c>
      <c r="BX17" s="111">
        <v>4793</v>
      </c>
      <c r="BY17" s="111">
        <v>5030</v>
      </c>
    </row>
    <row r="18" spans="1:77" x14ac:dyDescent="0.3">
      <c r="A18" t="s">
        <v>44</v>
      </c>
      <c r="B18" s="104">
        <v>3651</v>
      </c>
      <c r="C18" s="104">
        <v>134710</v>
      </c>
      <c r="D18" s="105">
        <v>2.9022435980000001</v>
      </c>
      <c r="E18" s="106">
        <v>2.5501574442999999</v>
      </c>
      <c r="F18" s="106">
        <v>3.3029403422999999</v>
      </c>
      <c r="G18" s="106">
        <v>2.8020460000000001E-19</v>
      </c>
      <c r="H18" s="107">
        <v>2.7102664983999998</v>
      </c>
      <c r="I18" s="106">
        <v>2.6237638147000002</v>
      </c>
      <c r="J18" s="106">
        <v>2.7996210829999999</v>
      </c>
      <c r="K18" s="106">
        <v>0.55305378500000002</v>
      </c>
      <c r="L18" s="106">
        <v>0.48595997530000001</v>
      </c>
      <c r="M18" s="106">
        <v>0.62941086660000001</v>
      </c>
      <c r="N18" s="106" t="s">
        <v>28</v>
      </c>
      <c r="O18" s="104" t="s">
        <v>28</v>
      </c>
      <c r="P18" s="104" t="s">
        <v>28</v>
      </c>
      <c r="Q18" s="104" t="s">
        <v>28</v>
      </c>
      <c r="R18" s="104" t="s">
        <v>28</v>
      </c>
      <c r="S18" s="104">
        <v>3226</v>
      </c>
      <c r="T18" s="104">
        <v>146495</v>
      </c>
      <c r="U18" s="105">
        <v>2.3179632083000001</v>
      </c>
      <c r="V18" s="106">
        <v>2.0359961042000001</v>
      </c>
      <c r="W18" s="106">
        <v>2.6389802141000001</v>
      </c>
      <c r="X18" s="106">
        <v>5.3323610000000005E-25</v>
      </c>
      <c r="Y18" s="107">
        <v>2.2021229393000001</v>
      </c>
      <c r="Z18" s="106">
        <v>2.1274289305999998</v>
      </c>
      <c r="AA18" s="106">
        <v>2.2794394539999998</v>
      </c>
      <c r="AB18" s="106">
        <v>0.50490222799999995</v>
      </c>
      <c r="AC18" s="106">
        <v>0.4434837298</v>
      </c>
      <c r="AD18" s="106">
        <v>0.57482663440000004</v>
      </c>
      <c r="AE18" s="104" t="s">
        <v>28</v>
      </c>
      <c r="AF18" s="104" t="s">
        <v>28</v>
      </c>
      <c r="AG18" s="104" t="s">
        <v>28</v>
      </c>
      <c r="AH18" s="104" t="s">
        <v>28</v>
      </c>
      <c r="AI18" s="104" t="s">
        <v>28</v>
      </c>
      <c r="AJ18" s="104">
        <v>3636</v>
      </c>
      <c r="AK18" s="104">
        <v>149078</v>
      </c>
      <c r="AL18" s="105">
        <v>2.7445645963</v>
      </c>
      <c r="AM18" s="106">
        <v>2.4142296190999999</v>
      </c>
      <c r="AN18" s="106">
        <v>3.1200987527000001</v>
      </c>
      <c r="AO18" s="106">
        <v>2.3655190000000001E-19</v>
      </c>
      <c r="AP18" s="107">
        <v>2.4389916688</v>
      </c>
      <c r="AQ18" s="106">
        <v>2.3609893622000002</v>
      </c>
      <c r="AR18" s="106">
        <v>2.5195710135999998</v>
      </c>
      <c r="AS18" s="106">
        <v>0.55513651389999996</v>
      </c>
      <c r="AT18" s="106">
        <v>0.4883204485</v>
      </c>
      <c r="AU18" s="106">
        <v>0.6310949092</v>
      </c>
      <c r="AV18" s="104" t="s">
        <v>28</v>
      </c>
      <c r="AW18" s="104" t="s">
        <v>28</v>
      </c>
      <c r="AX18" s="104" t="s">
        <v>28</v>
      </c>
      <c r="AY18" s="104" t="s">
        <v>28</v>
      </c>
      <c r="AZ18" s="104" t="s">
        <v>28</v>
      </c>
      <c r="BA18" s="104" t="s">
        <v>28</v>
      </c>
      <c r="BB18" s="104" t="s">
        <v>28</v>
      </c>
      <c r="BC18" s="104" t="s">
        <v>28</v>
      </c>
      <c r="BD18" s="104" t="s">
        <v>28</v>
      </c>
      <c r="BE18" s="104" t="s">
        <v>28</v>
      </c>
      <c r="BF18" s="104" t="s">
        <v>28</v>
      </c>
      <c r="BG18" s="104" t="s">
        <v>28</v>
      </c>
      <c r="BH18" s="104" t="s">
        <v>28</v>
      </c>
      <c r="BI18" s="104" t="s">
        <v>28</v>
      </c>
      <c r="BJ18" s="104" t="s">
        <v>28</v>
      </c>
      <c r="BK18" s="104">
        <v>1</v>
      </c>
      <c r="BL18" s="104">
        <v>2</v>
      </c>
      <c r="BM18" s="104">
        <v>3</v>
      </c>
      <c r="BN18" s="104" t="s">
        <v>28</v>
      </c>
      <c r="BO18" s="104" t="s">
        <v>28</v>
      </c>
      <c r="BP18" s="104" t="s">
        <v>28</v>
      </c>
      <c r="BQ18" s="104" t="s">
        <v>28</v>
      </c>
      <c r="BR18" s="106" t="s">
        <v>28</v>
      </c>
      <c r="BS18" s="106" t="s">
        <v>28</v>
      </c>
      <c r="BT18" s="106" t="s">
        <v>28</v>
      </c>
      <c r="BU18" s="106" t="s">
        <v>28</v>
      </c>
      <c r="BV18" s="110" t="s">
        <v>267</v>
      </c>
      <c r="BW18" s="111">
        <v>3651</v>
      </c>
      <c r="BX18" s="111">
        <v>3226</v>
      </c>
      <c r="BY18" s="111">
        <v>3636</v>
      </c>
    </row>
    <row r="19" spans="1:77" x14ac:dyDescent="0.3">
      <c r="A19" t="s">
        <v>45</v>
      </c>
      <c r="B19" s="104">
        <v>59725</v>
      </c>
      <c r="C19" s="104">
        <v>1086098</v>
      </c>
      <c r="D19" s="105">
        <v>5.2476697139999997</v>
      </c>
      <c r="E19" s="106">
        <v>4.6532386338</v>
      </c>
      <c r="F19" s="106">
        <v>5.9180367898000004</v>
      </c>
      <c r="G19" s="106" t="s">
        <v>28</v>
      </c>
      <c r="H19" s="107">
        <v>5.4990433644000003</v>
      </c>
      <c r="I19" s="106">
        <v>5.455117854</v>
      </c>
      <c r="J19" s="106">
        <v>5.5433225703</v>
      </c>
      <c r="K19" s="106" t="s">
        <v>28</v>
      </c>
      <c r="L19" s="106" t="s">
        <v>28</v>
      </c>
      <c r="M19" s="106" t="s">
        <v>28</v>
      </c>
      <c r="N19" s="106" t="s">
        <v>28</v>
      </c>
      <c r="O19" s="104" t="s">
        <v>28</v>
      </c>
      <c r="P19" s="104" t="s">
        <v>28</v>
      </c>
      <c r="Q19" s="104" t="s">
        <v>28</v>
      </c>
      <c r="R19" s="104" t="s">
        <v>28</v>
      </c>
      <c r="S19" s="104">
        <v>55755</v>
      </c>
      <c r="T19" s="104">
        <v>1161363</v>
      </c>
      <c r="U19" s="105">
        <v>4.5909149925000001</v>
      </c>
      <c r="V19" s="106">
        <v>4.0716815396000001</v>
      </c>
      <c r="W19" s="106">
        <v>5.1763627049999998</v>
      </c>
      <c r="X19" s="106" t="s">
        <v>28</v>
      </c>
      <c r="Y19" s="107">
        <v>4.8008245483999996</v>
      </c>
      <c r="Z19" s="106">
        <v>4.7611400566000004</v>
      </c>
      <c r="AA19" s="106">
        <v>4.8408398136999997</v>
      </c>
      <c r="AB19" s="106" t="s">
        <v>28</v>
      </c>
      <c r="AC19" s="106" t="s">
        <v>28</v>
      </c>
      <c r="AD19" s="106" t="s">
        <v>28</v>
      </c>
      <c r="AE19" s="104" t="s">
        <v>28</v>
      </c>
      <c r="AF19" s="104" t="s">
        <v>28</v>
      </c>
      <c r="AG19" s="104" t="s">
        <v>28</v>
      </c>
      <c r="AH19" s="104" t="s">
        <v>28</v>
      </c>
      <c r="AI19" s="104" t="s">
        <v>28</v>
      </c>
      <c r="AJ19" s="104">
        <v>60103</v>
      </c>
      <c r="AK19" s="104">
        <v>1215689</v>
      </c>
      <c r="AL19" s="105">
        <v>4.9439453675999996</v>
      </c>
      <c r="AM19" s="106">
        <v>4.9045777787000002</v>
      </c>
      <c r="AN19" s="106">
        <v>4.9836289484999998</v>
      </c>
      <c r="AO19" s="106" t="s">
        <v>28</v>
      </c>
      <c r="AP19" s="107">
        <v>4.9439453675999996</v>
      </c>
      <c r="AQ19" s="106">
        <v>4.9045777787000002</v>
      </c>
      <c r="AR19" s="106">
        <v>4.9836289484999998</v>
      </c>
      <c r="AS19" s="106" t="s">
        <v>28</v>
      </c>
      <c r="AT19" s="106" t="s">
        <v>28</v>
      </c>
      <c r="AU19" s="106" t="s">
        <v>28</v>
      </c>
      <c r="AV19" s="104" t="s">
        <v>28</v>
      </c>
      <c r="AW19" s="104" t="s">
        <v>28</v>
      </c>
      <c r="AX19" s="104" t="s">
        <v>28</v>
      </c>
      <c r="AY19" s="104" t="s">
        <v>28</v>
      </c>
      <c r="AZ19" s="104" t="s">
        <v>28</v>
      </c>
      <c r="BA19" s="104" t="s">
        <v>28</v>
      </c>
      <c r="BB19" s="104" t="s">
        <v>28</v>
      </c>
      <c r="BC19" s="104" t="s">
        <v>28</v>
      </c>
      <c r="BD19" s="104" t="s">
        <v>28</v>
      </c>
      <c r="BE19" s="104" t="s">
        <v>28</v>
      </c>
      <c r="BF19" s="104" t="s">
        <v>28</v>
      </c>
      <c r="BG19" s="104" t="s">
        <v>28</v>
      </c>
      <c r="BH19" s="104" t="s">
        <v>28</v>
      </c>
      <c r="BI19" s="104" t="s">
        <v>28</v>
      </c>
      <c r="BJ19" s="104" t="s">
        <v>28</v>
      </c>
      <c r="BK19" s="104" t="s">
        <v>28</v>
      </c>
      <c r="BL19" s="104" t="s">
        <v>28</v>
      </c>
      <c r="BM19" s="104" t="s">
        <v>28</v>
      </c>
      <c r="BN19" s="104" t="s">
        <v>28</v>
      </c>
      <c r="BO19" s="104" t="s">
        <v>28</v>
      </c>
      <c r="BP19" s="104" t="s">
        <v>28</v>
      </c>
      <c r="BQ19" s="104" t="s">
        <v>28</v>
      </c>
      <c r="BR19" s="106" t="s">
        <v>28</v>
      </c>
      <c r="BS19" s="106" t="s">
        <v>28</v>
      </c>
      <c r="BT19" s="106" t="s">
        <v>28</v>
      </c>
      <c r="BU19" s="106" t="s">
        <v>28</v>
      </c>
      <c r="BV19" s="110" t="s">
        <v>28</v>
      </c>
      <c r="BW19" s="111">
        <v>59725</v>
      </c>
      <c r="BX19" s="111">
        <v>55755</v>
      </c>
      <c r="BY19" s="111">
        <v>60103</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462</v>
      </c>
      <c r="B1" s="61"/>
      <c r="C1" s="61"/>
      <c r="D1" s="61"/>
      <c r="E1" s="61"/>
      <c r="F1" s="61"/>
      <c r="G1" s="61"/>
      <c r="H1" s="61"/>
      <c r="I1" s="61"/>
      <c r="J1" s="61"/>
      <c r="K1" s="61"/>
      <c r="L1" s="61"/>
    </row>
    <row r="2" spans="1:16" s="62" customFormat="1" ht="18.899999999999999" customHeight="1" x14ac:dyDescent="0.3">
      <c r="A2" s="1" t="s">
        <v>451</v>
      </c>
      <c r="B2" s="63"/>
      <c r="C2" s="63"/>
      <c r="D2" s="63"/>
      <c r="E2" s="63"/>
      <c r="F2" s="63"/>
      <c r="G2" s="63"/>
      <c r="H2" s="63"/>
      <c r="I2" s="63"/>
      <c r="J2" s="63"/>
      <c r="K2" s="61"/>
      <c r="L2" s="61"/>
    </row>
    <row r="3" spans="1:16" s="66" customFormat="1" ht="54" customHeight="1" x14ac:dyDescent="0.3">
      <c r="A3" s="103" t="s">
        <v>454</v>
      </c>
      <c r="B3" s="64" t="s">
        <v>430</v>
      </c>
      <c r="C3" s="64" t="s">
        <v>433</v>
      </c>
      <c r="D3" s="64" t="s">
        <v>434</v>
      </c>
      <c r="E3" s="64" t="s">
        <v>431</v>
      </c>
      <c r="F3" s="64" t="s">
        <v>435</v>
      </c>
      <c r="G3" s="64" t="s">
        <v>436</v>
      </c>
      <c r="H3" s="64" t="s">
        <v>432</v>
      </c>
      <c r="I3" s="64" t="s">
        <v>460</v>
      </c>
      <c r="J3" s="64" t="s">
        <v>437</v>
      </c>
      <c r="O3" s="67"/>
      <c r="P3" s="67"/>
    </row>
    <row r="4" spans="1:16" s="62" customFormat="1" ht="18.899999999999999" customHeight="1" x14ac:dyDescent="0.3">
      <c r="A4" s="83" t="s">
        <v>287</v>
      </c>
      <c r="B4" s="69">
        <v>1853</v>
      </c>
      <c r="C4" s="70">
        <v>2.8535349647000001</v>
      </c>
      <c r="D4" s="70">
        <v>3.0706181205999998</v>
      </c>
      <c r="E4" s="69">
        <v>1755</v>
      </c>
      <c r="F4" s="70">
        <v>2.1732400471000002</v>
      </c>
      <c r="G4" s="70">
        <v>2.3624161489</v>
      </c>
      <c r="H4" s="69">
        <v>2282</v>
      </c>
      <c r="I4" s="70">
        <v>2.6575364800000001</v>
      </c>
      <c r="J4" s="84">
        <v>2.946860971</v>
      </c>
    </row>
    <row r="5" spans="1:16" s="62" customFormat="1" ht="18.899999999999999" customHeight="1" x14ac:dyDescent="0.3">
      <c r="A5" s="83" t="s">
        <v>288</v>
      </c>
      <c r="B5" s="69">
        <v>1188</v>
      </c>
      <c r="C5" s="70">
        <v>3.5839266320999998</v>
      </c>
      <c r="D5" s="70">
        <v>3.9137263518999998</v>
      </c>
      <c r="E5" s="69">
        <v>1024</v>
      </c>
      <c r="F5" s="70">
        <v>3.0587251328999998</v>
      </c>
      <c r="G5" s="70">
        <v>3.3384680844000001</v>
      </c>
      <c r="H5" s="69">
        <v>1257</v>
      </c>
      <c r="I5" s="70">
        <v>3.5620164924000002</v>
      </c>
      <c r="J5" s="84">
        <v>4.0368543207999998</v>
      </c>
    </row>
    <row r="6" spans="1:16" s="62" customFormat="1" ht="18.899999999999999" customHeight="1" x14ac:dyDescent="0.3">
      <c r="A6" s="83" t="s">
        <v>289</v>
      </c>
      <c r="B6" s="69">
        <v>2211</v>
      </c>
      <c r="C6" s="70">
        <v>4.4814236779999996</v>
      </c>
      <c r="D6" s="70">
        <v>4.7103757861000002</v>
      </c>
      <c r="E6" s="69">
        <v>2093</v>
      </c>
      <c r="F6" s="70">
        <v>3.8244376632999999</v>
      </c>
      <c r="G6" s="70">
        <v>4.1029196988000001</v>
      </c>
      <c r="H6" s="69">
        <v>2283</v>
      </c>
      <c r="I6" s="70">
        <v>3.8752058119999999</v>
      </c>
      <c r="J6" s="84">
        <v>4.2300564057000001</v>
      </c>
    </row>
    <row r="7" spans="1:16" s="62" customFormat="1" ht="18.899999999999999" customHeight="1" x14ac:dyDescent="0.3">
      <c r="A7" s="83" t="s">
        <v>290</v>
      </c>
      <c r="B7" s="69">
        <v>2465</v>
      </c>
      <c r="C7" s="70">
        <v>4.1869787508999998</v>
      </c>
      <c r="D7" s="70">
        <v>4.4262035011999998</v>
      </c>
      <c r="E7" s="69">
        <v>2172</v>
      </c>
      <c r="F7" s="70">
        <v>3.4385042822999998</v>
      </c>
      <c r="G7" s="70">
        <v>3.6398727479000001</v>
      </c>
      <c r="H7" s="69">
        <v>2357</v>
      </c>
      <c r="I7" s="70">
        <v>3.6410541600999999</v>
      </c>
      <c r="J7" s="84">
        <v>4.0118696468000001</v>
      </c>
    </row>
    <row r="8" spans="1:16" s="62" customFormat="1" ht="18.899999999999999" customHeight="1" x14ac:dyDescent="0.3">
      <c r="A8" s="83" t="s">
        <v>291</v>
      </c>
      <c r="B8" s="69">
        <v>1739</v>
      </c>
      <c r="C8" s="70">
        <v>5.6234639762</v>
      </c>
      <c r="D8" s="70">
        <v>5.8883564711999998</v>
      </c>
      <c r="E8" s="69">
        <v>1447</v>
      </c>
      <c r="F8" s="70">
        <v>4.2765102258000001</v>
      </c>
      <c r="G8" s="70">
        <v>4.6020357090999999</v>
      </c>
      <c r="H8" s="69">
        <v>1502</v>
      </c>
      <c r="I8" s="70">
        <v>4.1618176780000002</v>
      </c>
      <c r="J8" s="84">
        <v>4.5771608121999998</v>
      </c>
    </row>
    <row r="9" spans="1:16" s="62" customFormat="1" ht="18.899999999999999" customHeight="1" x14ac:dyDescent="0.3">
      <c r="A9" s="83" t="s">
        <v>292</v>
      </c>
      <c r="B9" s="69">
        <v>2416</v>
      </c>
      <c r="C9" s="70">
        <v>3.9633196083</v>
      </c>
      <c r="D9" s="70">
        <v>4.2463235127000001</v>
      </c>
      <c r="E9" s="69">
        <v>2313</v>
      </c>
      <c r="F9" s="70">
        <v>3.4239275245999998</v>
      </c>
      <c r="G9" s="70">
        <v>3.6322972088999999</v>
      </c>
      <c r="H9" s="69">
        <v>2535</v>
      </c>
      <c r="I9" s="70">
        <v>3.4434513297999998</v>
      </c>
      <c r="J9" s="84">
        <v>3.7703487633999999</v>
      </c>
    </row>
    <row r="10" spans="1:16" s="62" customFormat="1" ht="18.899999999999999" customHeight="1" x14ac:dyDescent="0.3">
      <c r="A10" s="83" t="s">
        <v>293</v>
      </c>
      <c r="B10" s="69">
        <v>2417</v>
      </c>
      <c r="C10" s="70">
        <v>4.6991348304000002</v>
      </c>
      <c r="D10" s="70">
        <v>4.9621652022999996</v>
      </c>
      <c r="E10" s="69">
        <v>2299</v>
      </c>
      <c r="F10" s="70">
        <v>4.3216722748</v>
      </c>
      <c r="G10" s="70">
        <v>4.5240086337000003</v>
      </c>
      <c r="H10" s="69">
        <v>2576</v>
      </c>
      <c r="I10" s="70">
        <v>4.6206278026999996</v>
      </c>
      <c r="J10" s="84">
        <v>5.0207858377000001</v>
      </c>
    </row>
    <row r="11" spans="1:16" s="62" customFormat="1" ht="18.899999999999999" customHeight="1" x14ac:dyDescent="0.3">
      <c r="A11" s="83" t="s">
        <v>294</v>
      </c>
      <c r="B11" s="69">
        <v>4734</v>
      </c>
      <c r="C11" s="70">
        <v>5.4620976116</v>
      </c>
      <c r="D11" s="70">
        <v>5.8914213773000004</v>
      </c>
      <c r="E11" s="69">
        <v>4226</v>
      </c>
      <c r="F11" s="70">
        <v>4.7593305853999999</v>
      </c>
      <c r="G11" s="70">
        <v>4.9859410615000002</v>
      </c>
      <c r="H11" s="69">
        <v>4369</v>
      </c>
      <c r="I11" s="70">
        <v>4.7102582070999999</v>
      </c>
      <c r="J11" s="84">
        <v>5.0074172666000001</v>
      </c>
    </row>
    <row r="12" spans="1:16" s="62" customFormat="1" ht="18.899999999999999" customHeight="1" x14ac:dyDescent="0.3">
      <c r="A12" s="83" t="s">
        <v>295</v>
      </c>
      <c r="B12" s="69">
        <v>1464</v>
      </c>
      <c r="C12" s="70">
        <v>4.8981230553000001</v>
      </c>
      <c r="D12" s="70">
        <v>5.3786882375999996</v>
      </c>
      <c r="E12" s="69">
        <v>1371</v>
      </c>
      <c r="F12" s="70">
        <v>4.3247847071000001</v>
      </c>
      <c r="G12" s="70">
        <v>4.7574008370999996</v>
      </c>
      <c r="H12" s="69">
        <v>1481</v>
      </c>
      <c r="I12" s="70">
        <v>4.4337334970000004</v>
      </c>
      <c r="J12" s="84">
        <v>4.7950995548000002</v>
      </c>
    </row>
    <row r="13" spans="1:16" s="62" customFormat="1" ht="18.899999999999999" customHeight="1" x14ac:dyDescent="0.3">
      <c r="A13" s="83" t="s">
        <v>296</v>
      </c>
      <c r="B13" s="69">
        <v>2671</v>
      </c>
      <c r="C13" s="70">
        <v>4.9953244809999999</v>
      </c>
      <c r="D13" s="70">
        <v>5.2977022629999997</v>
      </c>
      <c r="E13" s="69">
        <v>2440</v>
      </c>
      <c r="F13" s="70">
        <v>4.4611840421000002</v>
      </c>
      <c r="G13" s="70">
        <v>4.6878558867000004</v>
      </c>
      <c r="H13" s="69">
        <v>2595</v>
      </c>
      <c r="I13" s="70">
        <v>4.6409729053</v>
      </c>
      <c r="J13" s="84">
        <v>5.0198304809999996</v>
      </c>
    </row>
    <row r="14" spans="1:16" s="62" customFormat="1" ht="18.899999999999999" customHeight="1" x14ac:dyDescent="0.3">
      <c r="A14" s="83" t="s">
        <v>297</v>
      </c>
      <c r="B14" s="69">
        <v>5485</v>
      </c>
      <c r="C14" s="70">
        <v>8.5332462117999999</v>
      </c>
      <c r="D14" s="70">
        <v>8.2446555221000004</v>
      </c>
      <c r="E14" s="69">
        <v>5279</v>
      </c>
      <c r="F14" s="70">
        <v>7.8396720971000002</v>
      </c>
      <c r="G14" s="70">
        <v>7.7806871927000003</v>
      </c>
      <c r="H14" s="69">
        <v>5512</v>
      </c>
      <c r="I14" s="70">
        <v>8.4786955853000006</v>
      </c>
      <c r="J14" s="84">
        <v>8.3937058842999992</v>
      </c>
    </row>
    <row r="15" spans="1:16" s="62" customFormat="1" ht="18.899999999999999" customHeight="1" x14ac:dyDescent="0.3">
      <c r="A15" s="83" t="s">
        <v>298</v>
      </c>
      <c r="B15" s="69">
        <v>4189</v>
      </c>
      <c r="C15" s="70">
        <v>11.126753081</v>
      </c>
      <c r="D15" s="70">
        <v>11.260685488</v>
      </c>
      <c r="E15" s="69">
        <v>4096</v>
      </c>
      <c r="F15" s="70">
        <v>9.9335499830000007</v>
      </c>
      <c r="G15" s="70">
        <v>10.242175438</v>
      </c>
      <c r="H15" s="69">
        <v>4408</v>
      </c>
      <c r="I15" s="70">
        <v>10.574800883</v>
      </c>
      <c r="J15" s="84">
        <v>10.807729761999999</v>
      </c>
    </row>
    <row r="16" spans="1:16" s="62" customFormat="1" ht="18.899999999999999" customHeight="1" x14ac:dyDescent="0.3">
      <c r="A16" s="83" t="s">
        <v>299</v>
      </c>
      <c r="B16" s="69">
        <v>33353</v>
      </c>
      <c r="C16" s="70">
        <v>5.3203826503</v>
      </c>
      <c r="D16" s="70">
        <v>5.2938940448</v>
      </c>
      <c r="E16" s="69">
        <v>30904</v>
      </c>
      <c r="F16" s="70">
        <v>4.5724025383000004</v>
      </c>
      <c r="G16" s="70">
        <v>4.5509623743000001</v>
      </c>
      <c r="H16" s="69">
        <v>33509</v>
      </c>
      <c r="I16" s="70">
        <v>4.7590913287000003</v>
      </c>
      <c r="J16" s="84">
        <v>4.8993238532000003</v>
      </c>
    </row>
    <row r="17" spans="1:10" s="62" customFormat="1" ht="18.899999999999999" customHeight="1" x14ac:dyDescent="0.3">
      <c r="A17" s="83" t="s">
        <v>300</v>
      </c>
      <c r="B17" s="69">
        <v>133</v>
      </c>
      <c r="C17" s="70">
        <v>16.687578419000001</v>
      </c>
      <c r="D17" s="70">
        <v>18.854854178</v>
      </c>
      <c r="E17" s="69">
        <v>81</v>
      </c>
      <c r="F17" s="70">
        <v>9.4626168223999994</v>
      </c>
      <c r="G17" s="70">
        <v>10.745148661</v>
      </c>
      <c r="H17" s="69">
        <v>81</v>
      </c>
      <c r="I17" s="70">
        <v>10.074626865999999</v>
      </c>
      <c r="J17" s="84">
        <v>11.296918133</v>
      </c>
    </row>
    <row r="18" spans="1:10" s="62" customFormat="1" ht="18.899999999999999" customHeight="1" x14ac:dyDescent="0.3">
      <c r="A18" s="85" t="s">
        <v>169</v>
      </c>
      <c r="B18" s="86">
        <v>32965</v>
      </c>
      <c r="C18" s="87">
        <v>5.296731018</v>
      </c>
      <c r="D18" s="87">
        <v>5.1525771757000003</v>
      </c>
      <c r="E18" s="86">
        <v>30596</v>
      </c>
      <c r="F18" s="87">
        <v>4.5575201465999999</v>
      </c>
      <c r="G18" s="87">
        <v>4.4208248067999998</v>
      </c>
      <c r="H18" s="86">
        <v>33238</v>
      </c>
      <c r="I18" s="87">
        <v>4.7494120033999998</v>
      </c>
      <c r="J18" s="88">
        <v>4.8223886892000003</v>
      </c>
    </row>
    <row r="19" spans="1:10" s="62" customFormat="1" ht="18.899999999999999" customHeight="1" x14ac:dyDescent="0.3">
      <c r="A19" s="89" t="s">
        <v>29</v>
      </c>
      <c r="B19" s="90">
        <v>59725</v>
      </c>
      <c r="C19" s="91">
        <v>5.4990433644000003</v>
      </c>
      <c r="D19" s="91">
        <v>5.2280163460000004</v>
      </c>
      <c r="E19" s="90">
        <v>55755</v>
      </c>
      <c r="F19" s="91">
        <v>4.8008245483999996</v>
      </c>
      <c r="G19" s="91">
        <v>4.5790473876000002</v>
      </c>
      <c r="H19" s="90">
        <v>60103</v>
      </c>
      <c r="I19" s="91">
        <v>4.9439453675999996</v>
      </c>
      <c r="J19" s="92">
        <v>4.9439453675999996</v>
      </c>
    </row>
    <row r="20" spans="1:10" ht="18.899999999999999" customHeight="1" x14ac:dyDescent="0.25">
      <c r="A20" s="77" t="s">
        <v>420</v>
      </c>
    </row>
    <row r="22" spans="1:10" ht="15.6" x14ac:dyDescent="0.3">
      <c r="A22" s="121" t="s">
        <v>458</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463</v>
      </c>
      <c r="B1" s="61"/>
      <c r="C1" s="61"/>
      <c r="D1" s="61"/>
      <c r="E1" s="61"/>
      <c r="F1" s="61"/>
      <c r="G1" s="61"/>
      <c r="H1" s="61"/>
      <c r="I1" s="61"/>
      <c r="J1" s="61"/>
      <c r="K1" s="61"/>
      <c r="L1" s="61"/>
    </row>
    <row r="2" spans="1:16" s="62" customFormat="1" ht="18.899999999999999" customHeight="1" x14ac:dyDescent="0.3">
      <c r="A2" s="1" t="s">
        <v>451</v>
      </c>
      <c r="B2" s="63"/>
      <c r="C2" s="63"/>
      <c r="D2" s="63"/>
      <c r="E2" s="63"/>
      <c r="F2" s="63"/>
      <c r="G2" s="63"/>
      <c r="H2" s="63"/>
      <c r="I2" s="63"/>
      <c r="J2" s="63"/>
      <c r="K2" s="61"/>
      <c r="L2" s="61"/>
    </row>
    <row r="3" spans="1:16" s="66" customFormat="1" ht="54" customHeight="1" x14ac:dyDescent="0.3">
      <c r="A3" s="103" t="s">
        <v>455</v>
      </c>
      <c r="B3" s="64" t="s">
        <v>430</v>
      </c>
      <c r="C3" s="64" t="s">
        <v>433</v>
      </c>
      <c r="D3" s="64" t="s">
        <v>434</v>
      </c>
      <c r="E3" s="64" t="s">
        <v>431</v>
      </c>
      <c r="F3" s="64" t="s">
        <v>435</v>
      </c>
      <c r="G3" s="64" t="s">
        <v>436</v>
      </c>
      <c r="H3" s="64" t="s">
        <v>432</v>
      </c>
      <c r="I3" s="64" t="s">
        <v>460</v>
      </c>
      <c r="J3" s="64" t="s">
        <v>437</v>
      </c>
      <c r="O3" s="67"/>
      <c r="P3" s="67"/>
    </row>
    <row r="4" spans="1:16" s="62" customFormat="1" ht="18.899999999999999" customHeight="1" x14ac:dyDescent="0.3">
      <c r="A4" s="83" t="s">
        <v>301</v>
      </c>
      <c r="B4" s="69">
        <v>1111</v>
      </c>
      <c r="C4" s="70">
        <v>3.1301064968999999</v>
      </c>
      <c r="D4" s="70">
        <v>3.4158202235999999</v>
      </c>
      <c r="E4" s="69">
        <v>1048</v>
      </c>
      <c r="F4" s="70">
        <v>2.1345934496000001</v>
      </c>
      <c r="G4" s="70">
        <v>2.3850345170999998</v>
      </c>
      <c r="H4" s="69">
        <v>1440</v>
      </c>
      <c r="I4" s="70">
        <v>2.6391510730999999</v>
      </c>
      <c r="J4" s="84">
        <v>2.9477301623000001</v>
      </c>
    </row>
    <row r="5" spans="1:16" s="62" customFormat="1" ht="18.899999999999999" customHeight="1" x14ac:dyDescent="0.3">
      <c r="A5" s="83" t="s">
        <v>302</v>
      </c>
      <c r="B5" s="69">
        <v>742</v>
      </c>
      <c r="C5" s="70">
        <v>2.5201236287</v>
      </c>
      <c r="D5" s="70">
        <v>2.8435056488999999</v>
      </c>
      <c r="E5" s="69">
        <v>707</v>
      </c>
      <c r="F5" s="70">
        <v>2.2331722417000002</v>
      </c>
      <c r="G5" s="70">
        <v>2.4903181167000001</v>
      </c>
      <c r="H5" s="69">
        <v>842</v>
      </c>
      <c r="I5" s="70">
        <v>2.6895802722000002</v>
      </c>
      <c r="J5" s="84">
        <v>3.0262424570999999</v>
      </c>
    </row>
    <row r="6" spans="1:16" s="62" customFormat="1" ht="18.899999999999999" customHeight="1" x14ac:dyDescent="0.3">
      <c r="A6" s="83" t="s">
        <v>288</v>
      </c>
      <c r="B6" s="69">
        <v>1188</v>
      </c>
      <c r="C6" s="70">
        <v>3.5839266320999998</v>
      </c>
      <c r="D6" s="70">
        <v>3.9675463491</v>
      </c>
      <c r="E6" s="69">
        <v>1024</v>
      </c>
      <c r="F6" s="70">
        <v>3.0587251328999998</v>
      </c>
      <c r="G6" s="70">
        <v>3.3776697352</v>
      </c>
      <c r="H6" s="69">
        <v>1257</v>
      </c>
      <c r="I6" s="70">
        <v>3.5620164924000002</v>
      </c>
      <c r="J6" s="84">
        <v>4.0331692972999997</v>
      </c>
    </row>
    <row r="7" spans="1:16" s="62" customFormat="1" ht="18.899999999999999" customHeight="1" x14ac:dyDescent="0.3">
      <c r="A7" s="83" t="s">
        <v>303</v>
      </c>
      <c r="B7" s="69">
        <v>1330</v>
      </c>
      <c r="C7" s="70">
        <v>3.7544107269000002</v>
      </c>
      <c r="D7" s="70">
        <v>4.0829804417000002</v>
      </c>
      <c r="E7" s="69">
        <v>1225</v>
      </c>
      <c r="F7" s="70">
        <v>3.0403812266000001</v>
      </c>
      <c r="G7" s="70">
        <v>3.3454957590999999</v>
      </c>
      <c r="H7" s="69">
        <v>1413</v>
      </c>
      <c r="I7" s="70">
        <v>3.1912010478999999</v>
      </c>
      <c r="J7" s="84">
        <v>3.5995840624</v>
      </c>
    </row>
    <row r="8" spans="1:16" s="62" customFormat="1" ht="18.899999999999999" customHeight="1" x14ac:dyDescent="0.3">
      <c r="A8" s="83" t="s">
        <v>304</v>
      </c>
      <c r="B8" s="69">
        <v>881</v>
      </c>
      <c r="C8" s="70">
        <v>6.3326624496999999</v>
      </c>
      <c r="D8" s="70">
        <v>6.8773930684</v>
      </c>
      <c r="E8" s="69">
        <v>868</v>
      </c>
      <c r="F8" s="70">
        <v>6.0127459129999998</v>
      </c>
      <c r="G8" s="70">
        <v>6.6122428683000001</v>
      </c>
      <c r="H8" s="69">
        <v>870</v>
      </c>
      <c r="I8" s="70">
        <v>5.9446532286</v>
      </c>
      <c r="J8" s="84">
        <v>6.5041382866999999</v>
      </c>
    </row>
    <row r="9" spans="1:16" s="62" customFormat="1" ht="18.899999999999999" customHeight="1" x14ac:dyDescent="0.3">
      <c r="A9" s="83" t="s">
        <v>305</v>
      </c>
      <c r="B9" s="69">
        <v>1127</v>
      </c>
      <c r="C9" s="70">
        <v>3.2614672262000002</v>
      </c>
      <c r="D9" s="70">
        <v>3.6041858980999999</v>
      </c>
      <c r="E9" s="69">
        <v>1052</v>
      </c>
      <c r="F9" s="70">
        <v>2.7731646237000001</v>
      </c>
      <c r="G9" s="70">
        <v>3.0585634196</v>
      </c>
      <c r="H9" s="69">
        <v>1183</v>
      </c>
      <c r="I9" s="70">
        <v>2.9773739713</v>
      </c>
      <c r="J9" s="84">
        <v>3.3397130787</v>
      </c>
    </row>
    <row r="10" spans="1:16" s="62" customFormat="1" ht="18.899999999999999" customHeight="1" x14ac:dyDescent="0.3">
      <c r="A10" s="83" t="s">
        <v>306</v>
      </c>
      <c r="B10" s="69">
        <v>1338</v>
      </c>
      <c r="C10" s="70">
        <v>5.5020972118999998</v>
      </c>
      <c r="D10" s="70">
        <v>5.9579561653999997</v>
      </c>
      <c r="E10" s="69">
        <v>1120</v>
      </c>
      <c r="F10" s="70">
        <v>4.4388078630000001</v>
      </c>
      <c r="G10" s="70">
        <v>4.8147483071000003</v>
      </c>
      <c r="H10" s="69">
        <v>1174</v>
      </c>
      <c r="I10" s="70">
        <v>4.6958121674999997</v>
      </c>
      <c r="J10" s="84">
        <v>5.2212576050999999</v>
      </c>
    </row>
    <row r="11" spans="1:16" s="62" customFormat="1" ht="18.899999999999999" customHeight="1" x14ac:dyDescent="0.3">
      <c r="A11" s="83" t="s">
        <v>291</v>
      </c>
      <c r="B11" s="69">
        <v>1739</v>
      </c>
      <c r="C11" s="70">
        <v>5.6234639762</v>
      </c>
      <c r="D11" s="70">
        <v>6.0017458016000003</v>
      </c>
      <c r="E11" s="69">
        <v>1447</v>
      </c>
      <c r="F11" s="70">
        <v>4.2765102258000001</v>
      </c>
      <c r="G11" s="70">
        <v>4.6692651262</v>
      </c>
      <c r="H11" s="69">
        <v>1502</v>
      </c>
      <c r="I11" s="70">
        <v>4.1618176780000002</v>
      </c>
      <c r="J11" s="84">
        <v>4.6151572824000002</v>
      </c>
    </row>
    <row r="12" spans="1:16" s="62" customFormat="1" ht="18.899999999999999" customHeight="1" x14ac:dyDescent="0.3">
      <c r="A12" s="83" t="s">
        <v>307</v>
      </c>
      <c r="B12" s="69">
        <v>700</v>
      </c>
      <c r="C12" s="70">
        <v>3.0324033962999999</v>
      </c>
      <c r="D12" s="70">
        <v>3.3957163384000002</v>
      </c>
      <c r="E12" s="69">
        <v>716</v>
      </c>
      <c r="F12" s="70">
        <v>2.7610674071000001</v>
      </c>
      <c r="G12" s="70">
        <v>3.0508331850000001</v>
      </c>
      <c r="H12" s="69">
        <v>809</v>
      </c>
      <c r="I12" s="70">
        <v>2.9480358573999998</v>
      </c>
      <c r="J12" s="84">
        <v>3.3014508394000002</v>
      </c>
    </row>
    <row r="13" spans="1:16" s="62" customFormat="1" ht="18.899999999999999" customHeight="1" x14ac:dyDescent="0.3">
      <c r="A13" s="83" t="s">
        <v>308</v>
      </c>
      <c r="B13" s="69">
        <v>147</v>
      </c>
      <c r="C13" s="70">
        <v>3.2522123893999999</v>
      </c>
      <c r="D13" s="70">
        <v>3.6670517373</v>
      </c>
      <c r="E13" s="69">
        <v>153</v>
      </c>
      <c r="F13" s="70">
        <v>3.2952832221000001</v>
      </c>
      <c r="G13" s="70">
        <v>3.7325927038</v>
      </c>
      <c r="H13" s="69">
        <v>177</v>
      </c>
      <c r="I13" s="70">
        <v>3.1765972721</v>
      </c>
      <c r="J13" s="84">
        <v>3.5960225101000001</v>
      </c>
    </row>
    <row r="14" spans="1:16" s="62" customFormat="1" ht="18.899999999999999" customHeight="1" x14ac:dyDescent="0.3">
      <c r="A14" s="83" t="s">
        <v>309</v>
      </c>
      <c r="B14" s="69">
        <v>1569</v>
      </c>
      <c r="C14" s="70">
        <v>4.7039424374000003</v>
      </c>
      <c r="D14" s="70">
        <v>5.1074139731999999</v>
      </c>
      <c r="E14" s="69">
        <v>1444</v>
      </c>
      <c r="F14" s="70">
        <v>3.9049190080999998</v>
      </c>
      <c r="G14" s="70">
        <v>4.2409383959999998</v>
      </c>
      <c r="H14" s="69">
        <v>1549</v>
      </c>
      <c r="I14" s="70">
        <v>3.8148950841999998</v>
      </c>
      <c r="J14" s="84">
        <v>4.2003307786999997</v>
      </c>
    </row>
    <row r="15" spans="1:16" s="62" customFormat="1" ht="18.899999999999999" customHeight="1" x14ac:dyDescent="0.3">
      <c r="A15" s="83" t="s">
        <v>310</v>
      </c>
      <c r="B15" s="69">
        <v>1254</v>
      </c>
      <c r="C15" s="70">
        <v>3.8706092969000001</v>
      </c>
      <c r="D15" s="70">
        <v>4.2460861565999997</v>
      </c>
      <c r="E15" s="69">
        <v>1259</v>
      </c>
      <c r="F15" s="70">
        <v>3.733357056</v>
      </c>
      <c r="G15" s="70">
        <v>4.0338260164999999</v>
      </c>
      <c r="H15" s="69">
        <v>1448</v>
      </c>
      <c r="I15" s="70">
        <v>4.0201005025000001</v>
      </c>
      <c r="J15" s="84">
        <v>4.5128942525999998</v>
      </c>
    </row>
    <row r="16" spans="1:16" s="62" customFormat="1" ht="18.899999999999999" customHeight="1" x14ac:dyDescent="0.3">
      <c r="A16" s="83" t="s">
        <v>311</v>
      </c>
      <c r="B16" s="69">
        <v>1163</v>
      </c>
      <c r="C16" s="70">
        <v>6.1091558544</v>
      </c>
      <c r="D16" s="70">
        <v>6.6108244204000002</v>
      </c>
      <c r="E16" s="69">
        <v>1040</v>
      </c>
      <c r="F16" s="70">
        <v>5.3404539385999996</v>
      </c>
      <c r="G16" s="70">
        <v>5.8320795614999996</v>
      </c>
      <c r="H16" s="69">
        <v>1128</v>
      </c>
      <c r="I16" s="70">
        <v>5.7168922001000002</v>
      </c>
      <c r="J16" s="84">
        <v>6.2654155756999996</v>
      </c>
    </row>
    <row r="17" spans="1:12" s="62" customFormat="1" ht="18.899999999999999" customHeight="1" x14ac:dyDescent="0.3">
      <c r="A17" s="83" t="s">
        <v>312</v>
      </c>
      <c r="B17" s="69">
        <v>353</v>
      </c>
      <c r="C17" s="70">
        <v>3.5201435979000002</v>
      </c>
      <c r="D17" s="70">
        <v>4.0605784432999998</v>
      </c>
      <c r="E17" s="69">
        <v>253</v>
      </c>
      <c r="F17" s="70">
        <v>2.8474957794</v>
      </c>
      <c r="G17" s="70">
        <v>3.1996875922000001</v>
      </c>
      <c r="H17" s="69">
        <v>238</v>
      </c>
      <c r="I17" s="70">
        <v>2.5654845316000001</v>
      </c>
      <c r="J17" s="84">
        <v>2.9007737410000001</v>
      </c>
    </row>
    <row r="18" spans="1:12" s="62" customFormat="1" ht="18.899999999999999" customHeight="1" x14ac:dyDescent="0.3">
      <c r="A18" s="83" t="s">
        <v>313</v>
      </c>
      <c r="B18" s="69">
        <v>1300</v>
      </c>
      <c r="C18" s="70">
        <v>5.0723789456999997</v>
      </c>
      <c r="D18" s="70">
        <v>5.5602753713000004</v>
      </c>
      <c r="E18" s="69">
        <v>1188</v>
      </c>
      <c r="F18" s="70">
        <v>4.3054397854999999</v>
      </c>
      <c r="G18" s="70">
        <v>4.7339261020999999</v>
      </c>
      <c r="H18" s="69">
        <v>1178</v>
      </c>
      <c r="I18" s="70">
        <v>3.9305972639000002</v>
      </c>
      <c r="J18" s="84">
        <v>4.3203547307000001</v>
      </c>
    </row>
    <row r="19" spans="1:12" s="62" customFormat="1" ht="18.899999999999999" customHeight="1" x14ac:dyDescent="0.3">
      <c r="A19" s="83" t="s">
        <v>314</v>
      </c>
      <c r="B19" s="69">
        <v>1801</v>
      </c>
      <c r="C19" s="70">
        <v>5.0842672840000001</v>
      </c>
      <c r="D19" s="70">
        <v>5.7171399105000003</v>
      </c>
      <c r="E19" s="69">
        <v>1563</v>
      </c>
      <c r="F19" s="70">
        <v>4.3419078838000003</v>
      </c>
      <c r="G19" s="70">
        <v>4.7837966651999997</v>
      </c>
      <c r="H19" s="69">
        <v>1697</v>
      </c>
      <c r="I19" s="70">
        <v>4.5933143862000003</v>
      </c>
      <c r="J19" s="84">
        <v>5.0707244664999997</v>
      </c>
    </row>
    <row r="20" spans="1:12" s="62" customFormat="1" ht="18.899999999999999" customHeight="1" x14ac:dyDescent="0.3">
      <c r="A20" s="83" t="s">
        <v>315</v>
      </c>
      <c r="B20" s="69">
        <v>1280</v>
      </c>
      <c r="C20" s="70">
        <v>8.2103912764999993</v>
      </c>
      <c r="D20" s="70">
        <v>8.7641743696999992</v>
      </c>
      <c r="E20" s="69">
        <v>1222</v>
      </c>
      <c r="F20" s="70">
        <v>7.4886628262999997</v>
      </c>
      <c r="G20" s="70">
        <v>8.1472460251999994</v>
      </c>
      <c r="H20" s="69">
        <v>1256</v>
      </c>
      <c r="I20" s="70">
        <v>7.5831673006000004</v>
      </c>
      <c r="J20" s="84">
        <v>8.3041946592000002</v>
      </c>
    </row>
    <row r="21" spans="1:12" s="62" customFormat="1" ht="18.899999999999999" customHeight="1" x14ac:dyDescent="0.3">
      <c r="A21" s="83" t="s">
        <v>316</v>
      </c>
      <c r="B21" s="69">
        <v>488</v>
      </c>
      <c r="C21" s="70">
        <v>2.844651705</v>
      </c>
      <c r="D21" s="70">
        <v>3.2467433359000002</v>
      </c>
      <c r="E21" s="69">
        <v>436</v>
      </c>
      <c r="F21" s="70">
        <v>2.4609132472000002</v>
      </c>
      <c r="G21" s="70">
        <v>2.7652489680999999</v>
      </c>
      <c r="H21" s="69">
        <v>473</v>
      </c>
      <c r="I21" s="70">
        <v>2.5238781281999998</v>
      </c>
      <c r="J21" s="84">
        <v>2.8172392531999999</v>
      </c>
    </row>
    <row r="22" spans="1:12" s="62" customFormat="1" ht="18.899999999999999" customHeight="1" x14ac:dyDescent="0.3">
      <c r="A22" s="83" t="s">
        <v>317</v>
      </c>
      <c r="B22" s="69">
        <v>976</v>
      </c>
      <c r="C22" s="70">
        <v>7.6645201822000004</v>
      </c>
      <c r="D22" s="70">
        <v>8.5106402737</v>
      </c>
      <c r="E22" s="69">
        <v>935</v>
      </c>
      <c r="F22" s="70">
        <v>6.6862128146000002</v>
      </c>
      <c r="G22" s="70">
        <v>7.6106020032000004</v>
      </c>
      <c r="H22" s="69">
        <v>1008</v>
      </c>
      <c r="I22" s="70">
        <v>6.8749147455999999</v>
      </c>
      <c r="J22" s="84">
        <v>7.6799616763999996</v>
      </c>
    </row>
    <row r="23" spans="1:12" s="62" customFormat="1" ht="18.899999999999999" customHeight="1" x14ac:dyDescent="0.3">
      <c r="A23" s="83" t="s">
        <v>318</v>
      </c>
      <c r="B23" s="69">
        <v>1351</v>
      </c>
      <c r="C23" s="70">
        <v>4.5950817999</v>
      </c>
      <c r="D23" s="70">
        <v>5.0252362439000002</v>
      </c>
      <c r="E23" s="69">
        <v>1289</v>
      </c>
      <c r="F23" s="70">
        <v>4.3343757356000001</v>
      </c>
      <c r="G23" s="70">
        <v>4.7448245119000001</v>
      </c>
      <c r="H23" s="69">
        <v>1300</v>
      </c>
      <c r="I23" s="70">
        <v>4.3830074174</v>
      </c>
      <c r="J23" s="84">
        <v>4.8442498427</v>
      </c>
    </row>
    <row r="24" spans="1:12" s="62" customFormat="1" ht="18.899999999999999" customHeight="1" x14ac:dyDescent="0.3">
      <c r="A24" s="83" t="s">
        <v>319</v>
      </c>
      <c r="B24" s="69">
        <v>1320</v>
      </c>
      <c r="C24" s="70">
        <v>5.4842328305999999</v>
      </c>
      <c r="D24" s="70">
        <v>5.9754580716000003</v>
      </c>
      <c r="E24" s="69">
        <v>1151</v>
      </c>
      <c r="F24" s="70">
        <v>4.6123021439</v>
      </c>
      <c r="G24" s="70">
        <v>4.9808965050999996</v>
      </c>
      <c r="H24" s="69">
        <v>1295</v>
      </c>
      <c r="I24" s="70">
        <v>4.9323938296999996</v>
      </c>
      <c r="J24" s="84">
        <v>5.4258243919</v>
      </c>
    </row>
    <row r="25" spans="1:12" s="62" customFormat="1" ht="18.899999999999999" customHeight="1" x14ac:dyDescent="0.3">
      <c r="A25" s="83" t="s">
        <v>300</v>
      </c>
      <c r="B25" s="69">
        <v>133</v>
      </c>
      <c r="C25" s="70">
        <v>16.687578419000001</v>
      </c>
      <c r="D25" s="70">
        <v>18.854854178</v>
      </c>
      <c r="E25" s="69">
        <v>81</v>
      </c>
      <c r="F25" s="70">
        <v>9.4626168223999994</v>
      </c>
      <c r="G25" s="70">
        <v>10.745148661</v>
      </c>
      <c r="H25" s="69">
        <v>81</v>
      </c>
      <c r="I25" s="70">
        <v>10.074626865999999</v>
      </c>
      <c r="J25" s="84">
        <v>11.296918133</v>
      </c>
    </row>
    <row r="26" spans="1:12" s="62" customFormat="1" ht="18.899999999999999" customHeight="1" x14ac:dyDescent="0.3">
      <c r="A26" s="83" t="s">
        <v>320</v>
      </c>
      <c r="B26" s="69">
        <v>2119</v>
      </c>
      <c r="C26" s="70">
        <v>6.2688598308000003</v>
      </c>
      <c r="D26" s="70">
        <v>6.4745722798000003</v>
      </c>
      <c r="E26" s="69">
        <v>1922</v>
      </c>
      <c r="F26" s="70">
        <v>5.4644187303000002</v>
      </c>
      <c r="G26" s="70">
        <v>5.6869872344000001</v>
      </c>
      <c r="H26" s="69">
        <v>2081</v>
      </c>
      <c r="I26" s="70">
        <v>6.0775094185</v>
      </c>
      <c r="J26" s="84">
        <v>6.4047227596000003</v>
      </c>
    </row>
    <row r="27" spans="1:12" s="62" customFormat="1" ht="18.899999999999999" customHeight="1" x14ac:dyDescent="0.3">
      <c r="A27" s="83" t="s">
        <v>321</v>
      </c>
      <c r="B27" s="69">
        <v>3366</v>
      </c>
      <c r="C27" s="70">
        <v>11.044756530000001</v>
      </c>
      <c r="D27" s="70">
        <v>11.120225461</v>
      </c>
      <c r="E27" s="69">
        <v>3357</v>
      </c>
      <c r="F27" s="70">
        <v>10.437134685</v>
      </c>
      <c r="G27" s="70">
        <v>10.885228326</v>
      </c>
      <c r="H27" s="69">
        <v>3431</v>
      </c>
      <c r="I27" s="70">
        <v>11.150833630999999</v>
      </c>
      <c r="J27" s="84">
        <v>11.511425823</v>
      </c>
    </row>
    <row r="28" spans="1:12" s="62" customFormat="1" ht="18.899999999999999" customHeight="1" x14ac:dyDescent="0.3">
      <c r="A28" s="83" t="s">
        <v>322</v>
      </c>
      <c r="B28" s="69">
        <v>1945</v>
      </c>
      <c r="C28" s="70">
        <v>7.8576334181999998</v>
      </c>
      <c r="D28" s="70">
        <v>8.4325304856999992</v>
      </c>
      <c r="E28" s="69">
        <v>1908</v>
      </c>
      <c r="F28" s="70">
        <v>7.0268478621000003</v>
      </c>
      <c r="G28" s="70">
        <v>7.6888894104999999</v>
      </c>
      <c r="H28" s="69">
        <v>1928</v>
      </c>
      <c r="I28" s="70">
        <v>7.0083605961000002</v>
      </c>
      <c r="J28" s="84">
        <v>7.6834670110000003</v>
      </c>
    </row>
    <row r="29" spans="1:12" s="62" customFormat="1" ht="18.899999999999999" customHeight="1" x14ac:dyDescent="0.3">
      <c r="A29" s="83" t="s">
        <v>323</v>
      </c>
      <c r="B29" s="69">
        <v>2244</v>
      </c>
      <c r="C29" s="70">
        <v>17.402093834999999</v>
      </c>
      <c r="D29" s="70">
        <v>18.412348258000002</v>
      </c>
      <c r="E29" s="69">
        <v>2188</v>
      </c>
      <c r="F29" s="70">
        <v>15.538669129000001</v>
      </c>
      <c r="G29" s="70">
        <v>16.584296454</v>
      </c>
      <c r="H29" s="69">
        <v>2480</v>
      </c>
      <c r="I29" s="70">
        <v>17.496825173000001</v>
      </c>
      <c r="J29" s="84">
        <v>18.429840456000001</v>
      </c>
    </row>
    <row r="30" spans="1:12" ht="18.899999999999999" customHeight="1" x14ac:dyDescent="0.25">
      <c r="A30" s="85" t="s">
        <v>169</v>
      </c>
      <c r="B30" s="86">
        <v>32965</v>
      </c>
      <c r="C30" s="87">
        <v>5.296731018</v>
      </c>
      <c r="D30" s="87">
        <v>5.1525771757000003</v>
      </c>
      <c r="E30" s="86">
        <v>30596</v>
      </c>
      <c r="F30" s="87">
        <v>4.5575201465999999</v>
      </c>
      <c r="G30" s="87">
        <v>4.4208248067999998</v>
      </c>
      <c r="H30" s="86">
        <v>33238</v>
      </c>
      <c r="I30" s="87">
        <v>4.7494120033999998</v>
      </c>
      <c r="J30" s="88">
        <v>4.8223886892000003</v>
      </c>
    </row>
    <row r="31" spans="1:12" ht="18.899999999999999" customHeight="1" x14ac:dyDescent="0.25">
      <c r="A31" s="89" t="s">
        <v>29</v>
      </c>
      <c r="B31" s="90">
        <v>59725</v>
      </c>
      <c r="C31" s="91">
        <v>5.4990433644000003</v>
      </c>
      <c r="D31" s="91">
        <v>5.2280163460000004</v>
      </c>
      <c r="E31" s="90">
        <v>55755</v>
      </c>
      <c r="F31" s="91">
        <v>4.8008245483999996</v>
      </c>
      <c r="G31" s="91">
        <v>4.5790473876000002</v>
      </c>
      <c r="H31" s="90">
        <v>60103</v>
      </c>
      <c r="I31" s="91">
        <v>4.9439453675999996</v>
      </c>
      <c r="J31" s="92">
        <v>4.9439453675999996</v>
      </c>
      <c r="K31" s="93"/>
      <c r="L31" s="93"/>
    </row>
    <row r="32" spans="1:12" ht="18.899999999999999" customHeight="1" x14ac:dyDescent="0.25">
      <c r="A32" s="77" t="s">
        <v>420</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458</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464</v>
      </c>
      <c r="B1" s="61"/>
      <c r="C1" s="61"/>
      <c r="D1" s="61"/>
      <c r="E1" s="61"/>
      <c r="F1" s="61"/>
      <c r="G1" s="61"/>
      <c r="H1" s="61"/>
      <c r="I1" s="61"/>
      <c r="J1" s="61"/>
    </row>
    <row r="2" spans="1:16" s="62" customFormat="1" ht="18.899999999999999" customHeight="1" x14ac:dyDescent="0.3">
      <c r="A2" s="1" t="s">
        <v>451</v>
      </c>
      <c r="B2" s="63"/>
      <c r="C2" s="63"/>
      <c r="D2" s="63"/>
      <c r="E2" s="63"/>
      <c r="F2" s="63"/>
      <c r="G2" s="63"/>
      <c r="H2" s="63"/>
      <c r="I2" s="63"/>
      <c r="J2" s="63"/>
    </row>
    <row r="3" spans="1:16" s="66" customFormat="1" ht="54" customHeight="1" x14ac:dyDescent="0.3">
      <c r="A3" s="103" t="s">
        <v>456</v>
      </c>
      <c r="B3" s="64" t="s">
        <v>430</v>
      </c>
      <c r="C3" s="64" t="s">
        <v>433</v>
      </c>
      <c r="D3" s="64" t="s">
        <v>434</v>
      </c>
      <c r="E3" s="64" t="s">
        <v>431</v>
      </c>
      <c r="F3" s="64" t="s">
        <v>435</v>
      </c>
      <c r="G3" s="64" t="s">
        <v>436</v>
      </c>
      <c r="H3" s="64" t="s">
        <v>432</v>
      </c>
      <c r="I3" s="64" t="s">
        <v>460</v>
      </c>
      <c r="J3" s="64" t="s">
        <v>437</v>
      </c>
      <c r="O3" s="67"/>
      <c r="P3" s="67"/>
    </row>
    <row r="4" spans="1:16" s="62" customFormat="1" ht="18.899999999999999" customHeight="1" x14ac:dyDescent="0.3">
      <c r="A4" s="83" t="s">
        <v>324</v>
      </c>
      <c r="B4" s="69">
        <v>166</v>
      </c>
      <c r="C4" s="70">
        <v>2.9926086173000002</v>
      </c>
      <c r="D4" s="70">
        <v>3.3618486757000001</v>
      </c>
      <c r="E4" s="69">
        <v>152</v>
      </c>
      <c r="F4" s="70">
        <v>2.3824451410999998</v>
      </c>
      <c r="G4" s="70">
        <v>2.7147529744000001</v>
      </c>
      <c r="H4" s="69">
        <v>182</v>
      </c>
      <c r="I4" s="70">
        <v>2.4551463645</v>
      </c>
      <c r="J4" s="84">
        <v>2.8031797021</v>
      </c>
    </row>
    <row r="5" spans="1:16" s="62" customFormat="1" ht="18.899999999999999" customHeight="1" x14ac:dyDescent="0.3">
      <c r="A5" s="83" t="s">
        <v>345</v>
      </c>
      <c r="B5" s="69">
        <v>238</v>
      </c>
      <c r="C5" s="70">
        <v>4.0128140280000002</v>
      </c>
      <c r="D5" s="70">
        <v>4.4694423598000004</v>
      </c>
      <c r="E5" s="69">
        <v>223</v>
      </c>
      <c r="F5" s="70">
        <v>3.4302415012999998</v>
      </c>
      <c r="G5" s="70">
        <v>3.8367255908</v>
      </c>
      <c r="H5" s="69">
        <v>236</v>
      </c>
      <c r="I5" s="70">
        <v>3.0510665805000001</v>
      </c>
      <c r="J5" s="84">
        <v>3.5363361040000001</v>
      </c>
    </row>
    <row r="6" spans="1:16" s="62" customFormat="1" ht="18.899999999999999" customHeight="1" x14ac:dyDescent="0.3">
      <c r="A6" s="83" t="s">
        <v>325</v>
      </c>
      <c r="B6" s="69">
        <v>307</v>
      </c>
      <c r="C6" s="70">
        <v>4.2526665743000001</v>
      </c>
      <c r="D6" s="70">
        <v>4.7669505721999998</v>
      </c>
      <c r="E6" s="69">
        <v>293</v>
      </c>
      <c r="F6" s="70">
        <v>3.6451853695</v>
      </c>
      <c r="G6" s="70">
        <v>4.1259585244999997</v>
      </c>
      <c r="H6" s="69">
        <v>275</v>
      </c>
      <c r="I6" s="70">
        <v>2.9904306219999999</v>
      </c>
      <c r="J6" s="84">
        <v>3.3924684424999998</v>
      </c>
    </row>
    <row r="7" spans="1:16" s="62" customFormat="1" ht="18.899999999999999" customHeight="1" x14ac:dyDescent="0.3">
      <c r="A7" s="83" t="s">
        <v>340</v>
      </c>
      <c r="B7" s="69">
        <v>58</v>
      </c>
      <c r="C7" s="70">
        <v>3.3937975424000002</v>
      </c>
      <c r="D7" s="70">
        <v>3.8482090814999999</v>
      </c>
      <c r="E7" s="69">
        <v>55</v>
      </c>
      <c r="F7" s="70">
        <v>3.1591039632000002</v>
      </c>
      <c r="G7" s="70">
        <v>3.5763426690000002</v>
      </c>
      <c r="H7" s="69">
        <v>39</v>
      </c>
      <c r="I7" s="70">
        <v>2.1630615640999999</v>
      </c>
      <c r="J7" s="84">
        <v>2.4701012980999999</v>
      </c>
    </row>
    <row r="8" spans="1:16" s="62" customFormat="1" ht="18.899999999999999" customHeight="1" x14ac:dyDescent="0.3">
      <c r="A8" s="83" t="s">
        <v>326</v>
      </c>
      <c r="B8" s="69">
        <v>339</v>
      </c>
      <c r="C8" s="70">
        <v>3.4787070292000002</v>
      </c>
      <c r="D8" s="70">
        <v>4.0481965791999999</v>
      </c>
      <c r="E8" s="69">
        <v>282</v>
      </c>
      <c r="F8" s="70">
        <v>2.4793388429999998</v>
      </c>
      <c r="G8" s="70">
        <v>2.8612812374000001</v>
      </c>
      <c r="H8" s="69">
        <v>265</v>
      </c>
      <c r="I8" s="70">
        <v>1.9865067465999999</v>
      </c>
      <c r="J8" s="84">
        <v>2.3116291010999999</v>
      </c>
    </row>
    <row r="9" spans="1:16" s="62" customFormat="1" ht="18.899999999999999" customHeight="1" x14ac:dyDescent="0.3">
      <c r="A9" s="83" t="s">
        <v>341</v>
      </c>
      <c r="B9" s="69">
        <v>310</v>
      </c>
      <c r="C9" s="70">
        <v>3.729547642</v>
      </c>
      <c r="D9" s="70">
        <v>4.1406185929000001</v>
      </c>
      <c r="E9" s="69">
        <v>270</v>
      </c>
      <c r="F9" s="70">
        <v>2.6585269790999999</v>
      </c>
      <c r="G9" s="70">
        <v>2.9983622270999999</v>
      </c>
      <c r="H9" s="69">
        <v>340</v>
      </c>
      <c r="I9" s="70">
        <v>2.7492520417000001</v>
      </c>
      <c r="J9" s="84">
        <v>3.1356036785999999</v>
      </c>
    </row>
    <row r="10" spans="1:16" s="62" customFormat="1" ht="18.899999999999999" customHeight="1" x14ac:dyDescent="0.3">
      <c r="A10" s="83" t="s">
        <v>327</v>
      </c>
      <c r="B10" s="69">
        <v>208</v>
      </c>
      <c r="C10" s="70">
        <v>2.6831785346000001</v>
      </c>
      <c r="D10" s="70">
        <v>3.0174335662999998</v>
      </c>
      <c r="E10" s="69">
        <v>226</v>
      </c>
      <c r="F10" s="70">
        <v>2.8317253477</v>
      </c>
      <c r="G10" s="70">
        <v>3.1602046743000001</v>
      </c>
      <c r="H10" s="69">
        <v>186</v>
      </c>
      <c r="I10" s="70">
        <v>2.2061439923999999</v>
      </c>
      <c r="J10" s="84">
        <v>2.5065715998</v>
      </c>
    </row>
    <row r="11" spans="1:16" s="62" customFormat="1" ht="18.899999999999999" customHeight="1" x14ac:dyDescent="0.3">
      <c r="A11" s="83" t="s">
        <v>328</v>
      </c>
      <c r="B11" s="69">
        <v>97</v>
      </c>
      <c r="C11" s="70">
        <v>2.0074503310999998</v>
      </c>
      <c r="D11" s="70">
        <v>2.3171657009</v>
      </c>
      <c r="E11" s="69">
        <v>100</v>
      </c>
      <c r="F11" s="70">
        <v>2.0576131687000001</v>
      </c>
      <c r="G11" s="70">
        <v>2.3507860904000002</v>
      </c>
      <c r="H11" s="69">
        <v>66</v>
      </c>
      <c r="I11" s="70">
        <v>1.3965298349999999</v>
      </c>
      <c r="J11" s="84">
        <v>1.6090852499999999</v>
      </c>
    </row>
    <row r="12" spans="1:16" s="62" customFormat="1" ht="18.899999999999999" customHeight="1" x14ac:dyDescent="0.3">
      <c r="A12" s="83" t="s">
        <v>206</v>
      </c>
      <c r="B12" s="69">
        <v>111</v>
      </c>
      <c r="C12" s="70">
        <v>3.1101148781000001</v>
      </c>
      <c r="D12" s="70">
        <v>3.5241731163000001</v>
      </c>
      <c r="E12" s="69">
        <v>90</v>
      </c>
      <c r="F12" s="70">
        <v>2.4423337855999998</v>
      </c>
      <c r="G12" s="70">
        <v>2.7762363953999998</v>
      </c>
      <c r="H12" s="69">
        <v>106</v>
      </c>
      <c r="I12" s="70">
        <v>2.8042328042000002</v>
      </c>
      <c r="J12" s="84">
        <v>3.2163479717999999</v>
      </c>
    </row>
    <row r="13" spans="1:16" s="62" customFormat="1" ht="18.899999999999999" customHeight="1" x14ac:dyDescent="0.3">
      <c r="A13" s="83" t="s">
        <v>329</v>
      </c>
      <c r="B13" s="69">
        <v>311</v>
      </c>
      <c r="C13" s="70">
        <v>4.3182449319999998</v>
      </c>
      <c r="D13" s="70">
        <v>4.7960122065000004</v>
      </c>
      <c r="E13" s="69">
        <v>303</v>
      </c>
      <c r="F13" s="70">
        <v>3.6660617059999998</v>
      </c>
      <c r="G13" s="70">
        <v>4.0687217786999996</v>
      </c>
      <c r="H13" s="69">
        <v>255</v>
      </c>
      <c r="I13" s="70">
        <v>2.6493506494000001</v>
      </c>
      <c r="J13" s="84">
        <v>3.0363509739999999</v>
      </c>
    </row>
    <row r="14" spans="1:16" s="62" customFormat="1" ht="18.899999999999999" customHeight="1" x14ac:dyDescent="0.3">
      <c r="A14" s="83" t="s">
        <v>342</v>
      </c>
      <c r="B14" s="69">
        <v>463</v>
      </c>
      <c r="C14" s="70">
        <v>5.6747150385999996</v>
      </c>
      <c r="D14" s="70">
        <v>6.3017844508999996</v>
      </c>
      <c r="E14" s="69">
        <v>443</v>
      </c>
      <c r="F14" s="70">
        <v>4.1650996615000002</v>
      </c>
      <c r="G14" s="70">
        <v>4.6954172684</v>
      </c>
      <c r="H14" s="69">
        <v>415</v>
      </c>
      <c r="I14" s="70">
        <v>3.6505981702999999</v>
      </c>
      <c r="J14" s="84">
        <v>4.1498608948999998</v>
      </c>
    </row>
    <row r="15" spans="1:16" s="62" customFormat="1" ht="18.899999999999999" customHeight="1" x14ac:dyDescent="0.3">
      <c r="A15" s="83" t="s">
        <v>330</v>
      </c>
      <c r="B15" s="69">
        <v>635</v>
      </c>
      <c r="C15" s="70">
        <v>3.9675101531000001</v>
      </c>
      <c r="D15" s="70">
        <v>4.4252145906000004</v>
      </c>
      <c r="E15" s="69">
        <v>573</v>
      </c>
      <c r="F15" s="70">
        <v>3.3450087566</v>
      </c>
      <c r="G15" s="70">
        <v>3.7249886127999998</v>
      </c>
      <c r="H15" s="69">
        <v>535</v>
      </c>
      <c r="I15" s="70">
        <v>2.8901734104000001</v>
      </c>
      <c r="J15" s="84">
        <v>3.3051028693000002</v>
      </c>
    </row>
    <row r="16" spans="1:16" s="62" customFormat="1" ht="18.899999999999999" customHeight="1" x14ac:dyDescent="0.3">
      <c r="A16" s="83" t="s">
        <v>343</v>
      </c>
      <c r="B16" s="69">
        <v>110</v>
      </c>
      <c r="C16" s="70">
        <v>3.0933633295999998</v>
      </c>
      <c r="D16" s="70">
        <v>3.4719085007000001</v>
      </c>
      <c r="E16" s="69">
        <v>119</v>
      </c>
      <c r="F16" s="70">
        <v>3.2231852654000002</v>
      </c>
      <c r="G16" s="70">
        <v>3.6618442141999998</v>
      </c>
      <c r="H16" s="69">
        <v>98</v>
      </c>
      <c r="I16" s="70">
        <v>2.4987251401999999</v>
      </c>
      <c r="J16" s="84">
        <v>2.8726426856999998</v>
      </c>
    </row>
    <row r="17" spans="1:16" s="62" customFormat="1" ht="18.899999999999999" customHeight="1" x14ac:dyDescent="0.3">
      <c r="A17" s="83" t="s">
        <v>331</v>
      </c>
      <c r="B17" s="69">
        <v>105</v>
      </c>
      <c r="C17" s="70">
        <v>4.2804728903000004</v>
      </c>
      <c r="D17" s="70">
        <v>4.8494847025999999</v>
      </c>
      <c r="E17" s="69">
        <v>82</v>
      </c>
      <c r="F17" s="70">
        <v>3.4381551362999998</v>
      </c>
      <c r="G17" s="70">
        <v>3.8615596826999998</v>
      </c>
      <c r="H17" s="69">
        <v>76</v>
      </c>
      <c r="I17" s="70">
        <v>3.1058438905000001</v>
      </c>
      <c r="J17" s="84">
        <v>3.5027475756999999</v>
      </c>
    </row>
    <row r="18" spans="1:16" s="62" customFormat="1" ht="18.899999999999999" customHeight="1" x14ac:dyDescent="0.3">
      <c r="A18" s="83" t="s">
        <v>332</v>
      </c>
      <c r="B18" s="69">
        <v>180</v>
      </c>
      <c r="C18" s="70">
        <v>3.7727939634999998</v>
      </c>
      <c r="D18" s="70">
        <v>4.3199314065000003</v>
      </c>
      <c r="E18" s="69">
        <v>165</v>
      </c>
      <c r="F18" s="70">
        <v>3.3866995073999999</v>
      </c>
      <c r="G18" s="70">
        <v>3.8432739514000001</v>
      </c>
      <c r="H18" s="69">
        <v>161</v>
      </c>
      <c r="I18" s="70">
        <v>3.1969817315000002</v>
      </c>
      <c r="J18" s="84">
        <v>3.6750533154</v>
      </c>
    </row>
    <row r="19" spans="1:16" s="62" customFormat="1" ht="18.899999999999999" customHeight="1" x14ac:dyDescent="0.3">
      <c r="A19" s="83" t="s">
        <v>333</v>
      </c>
      <c r="B19" s="69">
        <v>161</v>
      </c>
      <c r="C19" s="70">
        <v>4.6707281694000002</v>
      </c>
      <c r="D19" s="70">
        <v>5.2725790092000002</v>
      </c>
      <c r="E19" s="69">
        <v>134</v>
      </c>
      <c r="F19" s="70">
        <v>3.7191229530999999</v>
      </c>
      <c r="G19" s="70">
        <v>4.2200033954</v>
      </c>
      <c r="H19" s="69">
        <v>170</v>
      </c>
      <c r="I19" s="70">
        <v>4.5333333332999999</v>
      </c>
      <c r="J19" s="84">
        <v>5.1537878604999996</v>
      </c>
    </row>
    <row r="20" spans="1:16" s="62" customFormat="1" ht="18.899999999999999" customHeight="1" x14ac:dyDescent="0.3">
      <c r="A20" s="83" t="s">
        <v>334</v>
      </c>
      <c r="B20" s="69">
        <v>108</v>
      </c>
      <c r="C20" s="70">
        <v>2.5961538462</v>
      </c>
      <c r="D20" s="70">
        <v>2.9504716321000002</v>
      </c>
      <c r="E20" s="69">
        <v>112</v>
      </c>
      <c r="F20" s="70">
        <v>2.5652771415000002</v>
      </c>
      <c r="G20" s="70">
        <v>2.8952699975999998</v>
      </c>
      <c r="H20" s="69">
        <v>107</v>
      </c>
      <c r="I20" s="70">
        <v>2.3220486111</v>
      </c>
      <c r="J20" s="84">
        <v>2.6541672621000001</v>
      </c>
    </row>
    <row r="21" spans="1:16" s="62" customFormat="1" ht="18.899999999999999" customHeight="1" x14ac:dyDescent="0.3">
      <c r="A21" s="83" t="s">
        <v>335</v>
      </c>
      <c r="B21" s="69">
        <v>215</v>
      </c>
      <c r="C21" s="70">
        <v>5.4832950778000003</v>
      </c>
      <c r="D21" s="70">
        <v>6.1918779029</v>
      </c>
      <c r="E21" s="69">
        <v>204</v>
      </c>
      <c r="F21" s="70">
        <v>5.1166290443999998</v>
      </c>
      <c r="G21" s="70">
        <v>5.7338927819999999</v>
      </c>
      <c r="H21" s="69">
        <v>221</v>
      </c>
      <c r="I21" s="70">
        <v>5.5167249126</v>
      </c>
      <c r="J21" s="84">
        <v>6.2228217688000003</v>
      </c>
    </row>
    <row r="22" spans="1:16" s="62" customFormat="1" ht="18.899999999999999" customHeight="1" x14ac:dyDescent="0.3">
      <c r="A22" s="83" t="s">
        <v>344</v>
      </c>
      <c r="B22" s="69">
        <v>295</v>
      </c>
      <c r="C22" s="70">
        <v>4.2735042735000004</v>
      </c>
      <c r="D22" s="70">
        <v>4.8722904452</v>
      </c>
      <c r="E22" s="69">
        <v>260</v>
      </c>
      <c r="F22" s="70">
        <v>3.7116345468</v>
      </c>
      <c r="G22" s="70">
        <v>4.212170178</v>
      </c>
      <c r="H22" s="69">
        <v>305</v>
      </c>
      <c r="I22" s="70">
        <v>4.2197011620999998</v>
      </c>
      <c r="J22" s="84">
        <v>4.7487143682999999</v>
      </c>
    </row>
    <row r="23" spans="1:16" s="62" customFormat="1" ht="18.899999999999999" customHeight="1" x14ac:dyDescent="0.3">
      <c r="A23" s="83" t="s">
        <v>336</v>
      </c>
      <c r="B23" s="69">
        <v>335</v>
      </c>
      <c r="C23" s="70">
        <v>2.9619805482000001</v>
      </c>
      <c r="D23" s="70">
        <v>3.3164332907</v>
      </c>
      <c r="E23" s="69">
        <v>340</v>
      </c>
      <c r="F23" s="70">
        <v>2.5075595544999998</v>
      </c>
      <c r="G23" s="70">
        <v>2.8365626021999999</v>
      </c>
      <c r="H23" s="69">
        <v>319</v>
      </c>
      <c r="I23" s="70">
        <v>2.0989603895000002</v>
      </c>
      <c r="J23" s="84">
        <v>2.3951049753999998</v>
      </c>
    </row>
    <row r="24" spans="1:16" s="62" customFormat="1" ht="18.899999999999999" customHeight="1" x14ac:dyDescent="0.3">
      <c r="A24" s="83" t="s">
        <v>337</v>
      </c>
      <c r="B24" s="69">
        <v>310</v>
      </c>
      <c r="C24" s="70">
        <v>5.1469367425000003</v>
      </c>
      <c r="D24" s="70">
        <v>5.8016091458999997</v>
      </c>
      <c r="E24" s="69">
        <v>332</v>
      </c>
      <c r="F24" s="70">
        <v>5.3513862023999996</v>
      </c>
      <c r="G24" s="70">
        <v>6.0962333931000003</v>
      </c>
      <c r="H24" s="69">
        <v>381</v>
      </c>
      <c r="I24" s="70">
        <v>5.9005730214999996</v>
      </c>
      <c r="J24" s="84">
        <v>6.6733995021999997</v>
      </c>
    </row>
    <row r="25" spans="1:16" s="62" customFormat="1" ht="18.899999999999999" customHeight="1" x14ac:dyDescent="0.3">
      <c r="A25" s="83" t="s">
        <v>338</v>
      </c>
      <c r="B25" s="69">
        <v>756</v>
      </c>
      <c r="C25" s="70">
        <v>6.0124065531999999</v>
      </c>
      <c r="D25" s="70">
        <v>6.8014138596000002</v>
      </c>
      <c r="E25" s="69">
        <v>698</v>
      </c>
      <c r="F25" s="70">
        <v>5.3241800152999996</v>
      </c>
      <c r="G25" s="70">
        <v>5.9669268834000002</v>
      </c>
      <c r="H25" s="69">
        <v>774</v>
      </c>
      <c r="I25" s="70">
        <v>5.7067020571000002</v>
      </c>
      <c r="J25" s="84">
        <v>6.4536168237</v>
      </c>
    </row>
    <row r="26" spans="1:16" s="62" customFormat="1" ht="18.899999999999999" customHeight="1" x14ac:dyDescent="0.3">
      <c r="A26" s="83" t="s">
        <v>339</v>
      </c>
      <c r="B26" s="69">
        <v>210</v>
      </c>
      <c r="C26" s="70">
        <v>4.1136141037999998</v>
      </c>
      <c r="D26" s="70">
        <v>4.7417098404000004</v>
      </c>
      <c r="E26" s="69">
        <v>227</v>
      </c>
      <c r="F26" s="70">
        <v>4.4941595724000001</v>
      </c>
      <c r="G26" s="70">
        <v>5.1232268411000002</v>
      </c>
      <c r="H26" s="69">
        <v>304</v>
      </c>
      <c r="I26" s="70">
        <v>5.7619408642999996</v>
      </c>
      <c r="J26" s="84">
        <v>6.6536722395999996</v>
      </c>
    </row>
    <row r="27" spans="1:16" s="62" customFormat="1" ht="18.899999999999999" customHeight="1" x14ac:dyDescent="0.3">
      <c r="A27" s="85" t="s">
        <v>174</v>
      </c>
      <c r="B27" s="86">
        <v>6028</v>
      </c>
      <c r="C27" s="87">
        <v>4.0131819846000001</v>
      </c>
      <c r="D27" s="87">
        <v>4.0695188270999996</v>
      </c>
      <c r="E27" s="86">
        <v>5683</v>
      </c>
      <c r="F27" s="87">
        <v>3.4530109794000001</v>
      </c>
      <c r="G27" s="87">
        <v>3.5529356224000002</v>
      </c>
      <c r="H27" s="86">
        <v>5816</v>
      </c>
      <c r="I27" s="87">
        <v>3.2349571156999999</v>
      </c>
      <c r="J27" s="88">
        <v>3.5480029425000001</v>
      </c>
    </row>
    <row r="28" spans="1:16" ht="18.899999999999999" customHeight="1" x14ac:dyDescent="0.25">
      <c r="A28" s="89" t="s">
        <v>29</v>
      </c>
      <c r="B28" s="90">
        <v>59725</v>
      </c>
      <c r="C28" s="91">
        <v>5.4990433644000003</v>
      </c>
      <c r="D28" s="91">
        <v>5.2280163460000004</v>
      </c>
      <c r="E28" s="90">
        <v>55755</v>
      </c>
      <c r="F28" s="91">
        <v>4.8008245483999996</v>
      </c>
      <c r="G28" s="91">
        <v>4.5790473876000002</v>
      </c>
      <c r="H28" s="90">
        <v>60103</v>
      </c>
      <c r="I28" s="91">
        <v>4.9439453675999996</v>
      </c>
      <c r="J28" s="92">
        <v>4.9439453675999996</v>
      </c>
      <c r="K28" s="93"/>
      <c r="L28" s="93"/>
    </row>
    <row r="29" spans="1:16" ht="18.899999999999999" customHeight="1" x14ac:dyDescent="0.25">
      <c r="A29" s="77" t="s">
        <v>420</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458</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465</v>
      </c>
      <c r="B1" s="61"/>
      <c r="C1" s="61"/>
      <c r="D1" s="61"/>
      <c r="E1" s="61"/>
      <c r="F1" s="61"/>
      <c r="G1" s="61"/>
      <c r="H1" s="61"/>
      <c r="I1" s="61"/>
      <c r="J1" s="61"/>
    </row>
    <row r="2" spans="1:16" s="62" customFormat="1" ht="18.899999999999999" customHeight="1" x14ac:dyDescent="0.3">
      <c r="A2" s="1" t="s">
        <v>451</v>
      </c>
      <c r="B2" s="63"/>
      <c r="C2" s="63"/>
      <c r="D2" s="63"/>
      <c r="E2" s="63"/>
      <c r="F2" s="63"/>
      <c r="G2" s="63"/>
      <c r="H2" s="63"/>
      <c r="I2" s="63"/>
      <c r="J2" s="63"/>
    </row>
    <row r="3" spans="1:16" s="66" customFormat="1" ht="54" customHeight="1" x14ac:dyDescent="0.3">
      <c r="A3" s="103" t="s">
        <v>456</v>
      </c>
      <c r="B3" s="64" t="s">
        <v>430</v>
      </c>
      <c r="C3" s="64" t="s">
        <v>433</v>
      </c>
      <c r="D3" s="64" t="s">
        <v>434</v>
      </c>
      <c r="E3" s="64" t="s">
        <v>431</v>
      </c>
      <c r="F3" s="64" t="s">
        <v>435</v>
      </c>
      <c r="G3" s="64" t="s">
        <v>436</v>
      </c>
      <c r="H3" s="64" t="s">
        <v>432</v>
      </c>
      <c r="I3" s="64" t="s">
        <v>460</v>
      </c>
      <c r="J3" s="64" t="s">
        <v>437</v>
      </c>
      <c r="O3" s="67"/>
      <c r="P3" s="67"/>
    </row>
    <row r="4" spans="1:16" s="62" customFormat="1" ht="18.899999999999999" customHeight="1" x14ac:dyDescent="0.3">
      <c r="A4" s="83" t="s">
        <v>346</v>
      </c>
      <c r="B4" s="69">
        <v>504</v>
      </c>
      <c r="C4" s="70">
        <v>4.3568464730000001</v>
      </c>
      <c r="D4" s="70">
        <v>4.9057840162000002</v>
      </c>
      <c r="E4" s="69">
        <v>394</v>
      </c>
      <c r="F4" s="70">
        <v>3.1026065044000002</v>
      </c>
      <c r="G4" s="70">
        <v>3.4513505060999998</v>
      </c>
      <c r="H4" s="69">
        <v>450</v>
      </c>
      <c r="I4" s="70">
        <v>3.1369815267000001</v>
      </c>
      <c r="J4" s="84">
        <v>3.5260476215000001</v>
      </c>
    </row>
    <row r="5" spans="1:16" s="62" customFormat="1" ht="18.899999999999999" customHeight="1" x14ac:dyDescent="0.3">
      <c r="A5" s="83" t="s">
        <v>354</v>
      </c>
      <c r="B5" s="69">
        <v>390</v>
      </c>
      <c r="C5" s="70">
        <v>5.2945967960999996</v>
      </c>
      <c r="D5" s="70">
        <v>6.1325759552000001</v>
      </c>
      <c r="E5" s="69">
        <v>381</v>
      </c>
      <c r="F5" s="70">
        <v>5.2378333791999996</v>
      </c>
      <c r="G5" s="70">
        <v>6.0127943102000003</v>
      </c>
      <c r="H5" s="69">
        <v>403</v>
      </c>
      <c r="I5" s="70">
        <v>5.3618946247999997</v>
      </c>
      <c r="J5" s="84">
        <v>6.1807069146</v>
      </c>
    </row>
    <row r="6" spans="1:16" s="62" customFormat="1" ht="18.899999999999999" customHeight="1" x14ac:dyDescent="0.3">
      <c r="A6" s="83" t="s">
        <v>347</v>
      </c>
      <c r="B6" s="69">
        <v>324</v>
      </c>
      <c r="C6" s="70">
        <v>5.4702009117000001</v>
      </c>
      <c r="D6" s="70">
        <v>6.1934129041999997</v>
      </c>
      <c r="E6" s="69">
        <v>386</v>
      </c>
      <c r="F6" s="70">
        <v>5.0012956725000004</v>
      </c>
      <c r="G6" s="70">
        <v>5.6520896426</v>
      </c>
      <c r="H6" s="69">
        <v>436</v>
      </c>
      <c r="I6" s="70">
        <v>5.4027261462</v>
      </c>
      <c r="J6" s="84">
        <v>6.0749148754000002</v>
      </c>
    </row>
    <row r="7" spans="1:16" s="62" customFormat="1" ht="18.899999999999999" customHeight="1" x14ac:dyDescent="0.3">
      <c r="A7" s="83" t="s">
        <v>355</v>
      </c>
      <c r="B7" s="69">
        <v>694</v>
      </c>
      <c r="C7" s="70">
        <v>4.8184406027</v>
      </c>
      <c r="D7" s="70">
        <v>5.2888220725000004</v>
      </c>
      <c r="E7" s="69">
        <v>623</v>
      </c>
      <c r="F7" s="70">
        <v>4.0911478854999999</v>
      </c>
      <c r="G7" s="70">
        <v>4.4973962661</v>
      </c>
      <c r="H7" s="69">
        <v>632</v>
      </c>
      <c r="I7" s="70">
        <v>4.0564826701000003</v>
      </c>
      <c r="J7" s="84">
        <v>4.4311572484999999</v>
      </c>
    </row>
    <row r="8" spans="1:16" s="62" customFormat="1" ht="18.899999999999999" customHeight="1" x14ac:dyDescent="0.3">
      <c r="A8" s="83" t="s">
        <v>356</v>
      </c>
      <c r="B8" s="69">
        <v>101</v>
      </c>
      <c r="C8" s="70">
        <v>2.4001901140999999</v>
      </c>
      <c r="D8" s="70">
        <v>2.7538178837</v>
      </c>
      <c r="E8" s="69">
        <v>111</v>
      </c>
      <c r="F8" s="70">
        <v>2.6111503175999999</v>
      </c>
      <c r="G8" s="70">
        <v>2.9512015198000001</v>
      </c>
      <c r="H8" s="69">
        <v>135</v>
      </c>
      <c r="I8" s="70">
        <v>3.0716723549</v>
      </c>
      <c r="J8" s="84">
        <v>3.4981988112</v>
      </c>
    </row>
    <row r="9" spans="1:16" s="62" customFormat="1" ht="18.899999999999999" customHeight="1" x14ac:dyDescent="0.3">
      <c r="A9" s="83" t="s">
        <v>357</v>
      </c>
      <c r="B9" s="69">
        <v>798</v>
      </c>
      <c r="C9" s="70">
        <v>4.8879088570000002</v>
      </c>
      <c r="D9" s="70">
        <v>5.3908755594000004</v>
      </c>
      <c r="E9" s="69">
        <v>629</v>
      </c>
      <c r="F9" s="70">
        <v>3.7371516844000001</v>
      </c>
      <c r="G9" s="70">
        <v>4.1383307927999997</v>
      </c>
      <c r="H9" s="69">
        <v>624</v>
      </c>
      <c r="I9" s="70">
        <v>3.5855886915999999</v>
      </c>
      <c r="J9" s="84">
        <v>4.0396731125000001</v>
      </c>
    </row>
    <row r="10" spans="1:16" s="62" customFormat="1" ht="18.899999999999999" customHeight="1" x14ac:dyDescent="0.3">
      <c r="A10" s="83" t="s">
        <v>348</v>
      </c>
      <c r="B10" s="69">
        <v>157</v>
      </c>
      <c r="C10" s="70">
        <v>5.1559934318999998</v>
      </c>
      <c r="D10" s="70">
        <v>5.8254640541000002</v>
      </c>
      <c r="E10" s="69">
        <v>155</v>
      </c>
      <c r="F10" s="70">
        <v>4.9394518802</v>
      </c>
      <c r="G10" s="70">
        <v>5.6619603548999997</v>
      </c>
      <c r="H10" s="69">
        <v>145</v>
      </c>
      <c r="I10" s="70">
        <v>4.7323759791000004</v>
      </c>
      <c r="J10" s="84">
        <v>5.4243912842000004</v>
      </c>
    </row>
    <row r="11" spans="1:16" s="62" customFormat="1" ht="18.899999999999999" customHeight="1" x14ac:dyDescent="0.3">
      <c r="A11" s="83" t="s">
        <v>349</v>
      </c>
      <c r="B11" s="69">
        <v>267</v>
      </c>
      <c r="C11" s="70">
        <v>5.0491679274000001</v>
      </c>
      <c r="D11" s="70">
        <v>5.8165532639000004</v>
      </c>
      <c r="E11" s="69">
        <v>294</v>
      </c>
      <c r="F11" s="70">
        <v>5.3454545455</v>
      </c>
      <c r="G11" s="70">
        <v>6.1085320808999999</v>
      </c>
      <c r="H11" s="69">
        <v>319</v>
      </c>
      <c r="I11" s="70">
        <v>5.4858125536999998</v>
      </c>
      <c r="J11" s="84">
        <v>6.2959106923999997</v>
      </c>
    </row>
    <row r="12" spans="1:16" s="62" customFormat="1" ht="18.899999999999999" customHeight="1" x14ac:dyDescent="0.3">
      <c r="A12" s="83" t="s">
        <v>350</v>
      </c>
      <c r="B12" s="69">
        <v>339</v>
      </c>
      <c r="C12" s="70">
        <v>4.5786061588000004</v>
      </c>
      <c r="D12" s="70">
        <v>5.1469068367000004</v>
      </c>
      <c r="E12" s="69">
        <v>365</v>
      </c>
      <c r="F12" s="70">
        <v>4.4561103649999998</v>
      </c>
      <c r="G12" s="70">
        <v>4.9152631812000003</v>
      </c>
      <c r="H12" s="69">
        <v>408</v>
      </c>
      <c r="I12" s="70">
        <v>4.7557990441999998</v>
      </c>
      <c r="J12" s="84">
        <v>5.2651334762999999</v>
      </c>
    </row>
    <row r="13" spans="1:16" s="62" customFormat="1" ht="18.899999999999999" customHeight="1" x14ac:dyDescent="0.3">
      <c r="A13" s="83" t="s">
        <v>351</v>
      </c>
      <c r="B13" s="69">
        <v>207</v>
      </c>
      <c r="C13" s="70">
        <v>5.3391797782000001</v>
      </c>
      <c r="D13" s="70">
        <v>6.0605176804000003</v>
      </c>
      <c r="E13" s="69">
        <v>165</v>
      </c>
      <c r="F13" s="70">
        <v>4.4378698224999997</v>
      </c>
      <c r="G13" s="70">
        <v>4.9843249102999998</v>
      </c>
      <c r="H13" s="69">
        <v>177</v>
      </c>
      <c r="I13" s="70">
        <v>4.6837787774999997</v>
      </c>
      <c r="J13" s="84">
        <v>5.2405716270999996</v>
      </c>
    </row>
    <row r="14" spans="1:16" s="62" customFormat="1" ht="18.899999999999999" customHeight="1" x14ac:dyDescent="0.3">
      <c r="A14" s="83" t="s">
        <v>358</v>
      </c>
      <c r="B14" s="69">
        <v>310</v>
      </c>
      <c r="C14" s="70">
        <v>5.6703859521000002</v>
      </c>
      <c r="D14" s="70">
        <v>6.3667929803999996</v>
      </c>
      <c r="E14" s="69">
        <v>381</v>
      </c>
      <c r="F14" s="70">
        <v>6.8060021435999998</v>
      </c>
      <c r="G14" s="70">
        <v>7.6431953143999998</v>
      </c>
      <c r="H14" s="69">
        <v>504</v>
      </c>
      <c r="I14" s="70">
        <v>8.3860232944999993</v>
      </c>
      <c r="J14" s="84">
        <v>9.5211397751</v>
      </c>
    </row>
    <row r="15" spans="1:16" s="62" customFormat="1" ht="18.899999999999999" customHeight="1" x14ac:dyDescent="0.3">
      <c r="A15" s="83" t="s">
        <v>352</v>
      </c>
      <c r="B15" s="69">
        <v>596</v>
      </c>
      <c r="C15" s="70">
        <v>6.7943456452</v>
      </c>
      <c r="D15" s="70">
        <v>7.5178939191999996</v>
      </c>
      <c r="E15" s="69">
        <v>610</v>
      </c>
      <c r="F15" s="70">
        <v>6.7358657244</v>
      </c>
      <c r="G15" s="70">
        <v>7.5102054725</v>
      </c>
      <c r="H15" s="69">
        <v>683</v>
      </c>
      <c r="I15" s="70">
        <v>7.1962912233000003</v>
      </c>
      <c r="J15" s="84">
        <v>8.0333911655999994</v>
      </c>
    </row>
    <row r="16" spans="1:16" s="62" customFormat="1" ht="18.899999999999999" customHeight="1" x14ac:dyDescent="0.3">
      <c r="A16" s="83" t="s">
        <v>359</v>
      </c>
      <c r="B16" s="69">
        <v>402</v>
      </c>
      <c r="C16" s="70">
        <v>6.9610389609999999</v>
      </c>
      <c r="D16" s="70">
        <v>7.8469198759000003</v>
      </c>
      <c r="E16" s="69">
        <v>346</v>
      </c>
      <c r="F16" s="70">
        <v>6.4420033513000003</v>
      </c>
      <c r="G16" s="70">
        <v>7.2417336825999996</v>
      </c>
      <c r="H16" s="69">
        <v>545</v>
      </c>
      <c r="I16" s="70">
        <v>9.0954606142000003</v>
      </c>
      <c r="J16" s="84">
        <v>10.302956724</v>
      </c>
    </row>
    <row r="17" spans="1:16" s="62" customFormat="1" ht="18.899999999999999" customHeight="1" x14ac:dyDescent="0.3">
      <c r="A17" s="83" t="s">
        <v>360</v>
      </c>
      <c r="B17" s="69">
        <v>571</v>
      </c>
      <c r="C17" s="70">
        <v>11.732073145999999</v>
      </c>
      <c r="D17" s="70">
        <v>13.179842911</v>
      </c>
      <c r="E17" s="69">
        <v>482</v>
      </c>
      <c r="F17" s="70">
        <v>9.3050193050000001</v>
      </c>
      <c r="G17" s="70">
        <v>10.586509530000001</v>
      </c>
      <c r="H17" s="69">
        <v>682</v>
      </c>
      <c r="I17" s="70">
        <v>13.235008733000001</v>
      </c>
      <c r="J17" s="84">
        <v>15.15035256</v>
      </c>
    </row>
    <row r="18" spans="1:16" s="62" customFormat="1" ht="18.899999999999999" customHeight="1" x14ac:dyDescent="0.3">
      <c r="A18" s="83" t="s">
        <v>353</v>
      </c>
      <c r="B18" s="69">
        <v>205</v>
      </c>
      <c r="C18" s="70">
        <v>7.8785549576999996</v>
      </c>
      <c r="D18" s="70">
        <v>8.8994708992000007</v>
      </c>
      <c r="E18" s="69">
        <v>249</v>
      </c>
      <c r="F18" s="70">
        <v>9.0743440233000001</v>
      </c>
      <c r="G18" s="70">
        <v>10.321703606</v>
      </c>
      <c r="H18" s="69">
        <v>320</v>
      </c>
      <c r="I18" s="70">
        <v>11.134307585</v>
      </c>
      <c r="J18" s="84">
        <v>12.962352451999999</v>
      </c>
    </row>
    <row r="19" spans="1:16" s="62" customFormat="1" ht="18.899999999999999" customHeight="1" x14ac:dyDescent="0.3">
      <c r="A19" s="85" t="s">
        <v>49</v>
      </c>
      <c r="B19" s="86">
        <v>5865</v>
      </c>
      <c r="C19" s="87">
        <v>5.4868978678999998</v>
      </c>
      <c r="D19" s="87">
        <v>5.5075557193</v>
      </c>
      <c r="E19" s="86">
        <v>5571</v>
      </c>
      <c r="F19" s="87">
        <v>4.9521320569</v>
      </c>
      <c r="G19" s="87">
        <v>5.0189611026999996</v>
      </c>
      <c r="H19" s="86">
        <v>6463</v>
      </c>
      <c r="I19" s="87">
        <v>5.4740568834000003</v>
      </c>
      <c r="J19" s="88">
        <v>5.6869111541999997</v>
      </c>
    </row>
    <row r="20" spans="1:16" ht="18.899999999999999" customHeight="1" x14ac:dyDescent="0.25">
      <c r="A20" s="89" t="s">
        <v>29</v>
      </c>
      <c r="B20" s="90">
        <v>59725</v>
      </c>
      <c r="C20" s="91">
        <v>5.4990433644000003</v>
      </c>
      <c r="D20" s="91">
        <v>5.2280163460000004</v>
      </c>
      <c r="E20" s="90">
        <v>55755</v>
      </c>
      <c r="F20" s="91">
        <v>4.8008245483999996</v>
      </c>
      <c r="G20" s="91">
        <v>4.5790473876000002</v>
      </c>
      <c r="H20" s="90">
        <v>60103</v>
      </c>
      <c r="I20" s="91">
        <v>4.9439453675999996</v>
      </c>
      <c r="J20" s="92">
        <v>4.9439453675999996</v>
      </c>
      <c r="K20" s="93"/>
      <c r="L20" s="93"/>
    </row>
    <row r="21" spans="1:16" ht="18.899999999999999" customHeight="1" x14ac:dyDescent="0.25">
      <c r="A21" s="77" t="s">
        <v>420</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458</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466</v>
      </c>
      <c r="B1" s="61"/>
      <c r="C1" s="61"/>
      <c r="D1" s="61"/>
      <c r="E1" s="61"/>
      <c r="F1" s="61"/>
      <c r="G1" s="61"/>
      <c r="H1" s="61"/>
      <c r="I1" s="61"/>
      <c r="J1" s="61"/>
    </row>
    <row r="2" spans="1:16" s="62" customFormat="1" ht="18.899999999999999" customHeight="1" x14ac:dyDescent="0.3">
      <c r="A2" s="1" t="s">
        <v>451</v>
      </c>
      <c r="B2" s="63"/>
      <c r="C2" s="63"/>
      <c r="D2" s="63"/>
      <c r="E2" s="63"/>
      <c r="F2" s="63"/>
      <c r="G2" s="63"/>
      <c r="H2" s="63"/>
      <c r="I2" s="63"/>
      <c r="J2" s="63"/>
    </row>
    <row r="3" spans="1:16" s="66" customFormat="1" ht="54" customHeight="1" x14ac:dyDescent="0.3">
      <c r="A3" s="103" t="s">
        <v>456</v>
      </c>
      <c r="B3" s="64" t="s">
        <v>430</v>
      </c>
      <c r="C3" s="64" t="s">
        <v>433</v>
      </c>
      <c r="D3" s="64" t="s">
        <v>434</v>
      </c>
      <c r="E3" s="64" t="s">
        <v>431</v>
      </c>
      <c r="F3" s="64" t="s">
        <v>435</v>
      </c>
      <c r="G3" s="64" t="s">
        <v>436</v>
      </c>
      <c r="H3" s="64" t="s">
        <v>432</v>
      </c>
      <c r="I3" s="64" t="s">
        <v>460</v>
      </c>
      <c r="J3" s="64" t="s">
        <v>437</v>
      </c>
      <c r="O3" s="67"/>
      <c r="P3" s="67"/>
    </row>
    <row r="4" spans="1:16" s="62" customFormat="1" ht="18.899999999999999" customHeight="1" x14ac:dyDescent="0.3">
      <c r="A4" s="83" t="s">
        <v>376</v>
      </c>
      <c r="B4" s="69">
        <v>680</v>
      </c>
      <c r="C4" s="70">
        <v>5.2570545033</v>
      </c>
      <c r="D4" s="70">
        <v>5.8402860280000004</v>
      </c>
      <c r="E4" s="69">
        <v>617</v>
      </c>
      <c r="F4" s="70">
        <v>4.5541777384</v>
      </c>
      <c r="G4" s="70">
        <v>5.0908610730000001</v>
      </c>
      <c r="H4" s="69">
        <v>608</v>
      </c>
      <c r="I4" s="70">
        <v>4.4227831527000001</v>
      </c>
      <c r="J4" s="84">
        <v>4.9651241032</v>
      </c>
    </row>
    <row r="5" spans="1:16" s="62" customFormat="1" ht="18.899999999999999" customHeight="1" x14ac:dyDescent="0.3">
      <c r="A5" s="83" t="s">
        <v>361</v>
      </c>
      <c r="B5" s="69">
        <v>572</v>
      </c>
      <c r="C5" s="70">
        <v>4.2997820040999999</v>
      </c>
      <c r="D5" s="70">
        <v>4.8262124139999996</v>
      </c>
      <c r="E5" s="69">
        <v>464</v>
      </c>
      <c r="F5" s="70">
        <v>3.5349687642999998</v>
      </c>
      <c r="G5" s="70">
        <v>3.9784397469999999</v>
      </c>
      <c r="H5" s="69">
        <v>431</v>
      </c>
      <c r="I5" s="70">
        <v>3.2087552114000002</v>
      </c>
      <c r="J5" s="84">
        <v>3.6658828412000002</v>
      </c>
    </row>
    <row r="6" spans="1:16" s="62" customFormat="1" ht="18.899999999999999" customHeight="1" x14ac:dyDescent="0.3">
      <c r="A6" s="83" t="s">
        <v>394</v>
      </c>
      <c r="B6" s="69">
        <v>461</v>
      </c>
      <c r="C6" s="70">
        <v>5.7531511294</v>
      </c>
      <c r="D6" s="70">
        <v>6.4549327769999998</v>
      </c>
      <c r="E6" s="69">
        <v>409</v>
      </c>
      <c r="F6" s="70">
        <v>4.5683011280999999</v>
      </c>
      <c r="G6" s="70">
        <v>5.0550164947000003</v>
      </c>
      <c r="H6" s="69">
        <v>349</v>
      </c>
      <c r="I6" s="70">
        <v>3.4269442261999998</v>
      </c>
      <c r="J6" s="84">
        <v>3.9138483804000002</v>
      </c>
    </row>
    <row r="7" spans="1:16" s="62" customFormat="1" ht="18.899999999999999" customHeight="1" x14ac:dyDescent="0.3">
      <c r="A7" s="83" t="s">
        <v>362</v>
      </c>
      <c r="B7" s="69">
        <v>375</v>
      </c>
      <c r="C7" s="70">
        <v>3.9353552314</v>
      </c>
      <c r="D7" s="70">
        <v>4.4269785777999999</v>
      </c>
      <c r="E7" s="69">
        <v>338</v>
      </c>
      <c r="F7" s="70">
        <v>3.2068311194999999</v>
      </c>
      <c r="G7" s="70">
        <v>3.6352616278999998</v>
      </c>
      <c r="H7" s="69">
        <v>326</v>
      </c>
      <c r="I7" s="70">
        <v>2.8816405905</v>
      </c>
      <c r="J7" s="84">
        <v>3.2997252029999999</v>
      </c>
    </row>
    <row r="8" spans="1:16" s="62" customFormat="1" ht="18.899999999999999" customHeight="1" x14ac:dyDescent="0.3">
      <c r="A8" s="83" t="s">
        <v>363</v>
      </c>
      <c r="B8" s="69">
        <v>547</v>
      </c>
      <c r="C8" s="70">
        <v>6.2258137946999996</v>
      </c>
      <c r="D8" s="70">
        <v>7.0107213142999996</v>
      </c>
      <c r="E8" s="69">
        <v>462</v>
      </c>
      <c r="F8" s="70">
        <v>5.2168021680000001</v>
      </c>
      <c r="G8" s="70">
        <v>5.8873470843</v>
      </c>
      <c r="H8" s="69">
        <v>446</v>
      </c>
      <c r="I8" s="70">
        <v>5.0196961170999996</v>
      </c>
      <c r="J8" s="84">
        <v>5.6889590386000002</v>
      </c>
    </row>
    <row r="9" spans="1:16" s="62" customFormat="1" ht="18.899999999999999" customHeight="1" x14ac:dyDescent="0.3">
      <c r="A9" s="83" t="s">
        <v>375</v>
      </c>
      <c r="B9" s="69">
        <v>431</v>
      </c>
      <c r="C9" s="70">
        <v>7.0229753950999996</v>
      </c>
      <c r="D9" s="70">
        <v>7.9213642622</v>
      </c>
      <c r="E9" s="69">
        <v>348</v>
      </c>
      <c r="F9" s="70">
        <v>5.1994621246000001</v>
      </c>
      <c r="G9" s="70">
        <v>5.796238325</v>
      </c>
      <c r="H9" s="69">
        <v>338</v>
      </c>
      <c r="I9" s="70">
        <v>4.7352199496000003</v>
      </c>
      <c r="J9" s="84">
        <v>5.3569015554000003</v>
      </c>
    </row>
    <row r="10" spans="1:16" s="62" customFormat="1" ht="18.899999999999999" customHeight="1" x14ac:dyDescent="0.3">
      <c r="A10" s="83" t="s">
        <v>364</v>
      </c>
      <c r="B10" s="69">
        <v>226</v>
      </c>
      <c r="C10" s="70">
        <v>4.6868519287000003</v>
      </c>
      <c r="D10" s="70">
        <v>5.2589947630999996</v>
      </c>
      <c r="E10" s="69">
        <v>201</v>
      </c>
      <c r="F10" s="70">
        <v>4.3133047209999997</v>
      </c>
      <c r="G10" s="70">
        <v>4.8595112891000003</v>
      </c>
      <c r="H10" s="69">
        <v>218</v>
      </c>
      <c r="I10" s="70">
        <v>4.8758666965000002</v>
      </c>
      <c r="J10" s="84">
        <v>5.4867556537000004</v>
      </c>
    </row>
    <row r="11" spans="1:16" s="62" customFormat="1" ht="18.899999999999999" customHeight="1" x14ac:dyDescent="0.3">
      <c r="A11" s="83" t="s">
        <v>365</v>
      </c>
      <c r="B11" s="69">
        <v>249</v>
      </c>
      <c r="C11" s="70">
        <v>5.0702504582000003</v>
      </c>
      <c r="D11" s="70">
        <v>5.7515759819000003</v>
      </c>
      <c r="E11" s="69">
        <v>226</v>
      </c>
      <c r="F11" s="70">
        <v>4.7230929990000003</v>
      </c>
      <c r="G11" s="70">
        <v>5.3650565878999998</v>
      </c>
      <c r="H11" s="69">
        <v>305</v>
      </c>
      <c r="I11" s="70">
        <v>6.3794185316999998</v>
      </c>
      <c r="J11" s="84">
        <v>7.2911920977999998</v>
      </c>
    </row>
    <row r="12" spans="1:16" s="62" customFormat="1" ht="18.899999999999999" customHeight="1" x14ac:dyDescent="0.3">
      <c r="A12" s="83" t="s">
        <v>366</v>
      </c>
      <c r="B12" s="69">
        <v>527</v>
      </c>
      <c r="C12" s="70">
        <v>5.0469258762999996</v>
      </c>
      <c r="D12" s="70">
        <v>5.6592503508999998</v>
      </c>
      <c r="E12" s="69">
        <v>533</v>
      </c>
      <c r="F12" s="70">
        <v>4.9038550005000001</v>
      </c>
      <c r="G12" s="70">
        <v>5.4876419825999996</v>
      </c>
      <c r="H12" s="69">
        <v>696</v>
      </c>
      <c r="I12" s="70">
        <v>6.2901039313</v>
      </c>
      <c r="J12" s="84">
        <v>7.1280170769</v>
      </c>
    </row>
    <row r="13" spans="1:16" s="62" customFormat="1" ht="18.899999999999999" customHeight="1" x14ac:dyDescent="0.3">
      <c r="A13" s="83" t="s">
        <v>367</v>
      </c>
      <c r="B13" s="69">
        <v>714</v>
      </c>
      <c r="C13" s="70">
        <v>5.7687646441</v>
      </c>
      <c r="D13" s="70">
        <v>6.3162557689999996</v>
      </c>
      <c r="E13" s="69">
        <v>577</v>
      </c>
      <c r="F13" s="70">
        <v>4.6861041176000002</v>
      </c>
      <c r="G13" s="70">
        <v>5.2010208035999996</v>
      </c>
      <c r="H13" s="69">
        <v>605</v>
      </c>
      <c r="I13" s="70">
        <v>4.9716492726999997</v>
      </c>
      <c r="J13" s="84">
        <v>5.6075026246000004</v>
      </c>
    </row>
    <row r="14" spans="1:16" s="62" customFormat="1" ht="18.899999999999999" customHeight="1" x14ac:dyDescent="0.3">
      <c r="A14" s="83" t="s">
        <v>368</v>
      </c>
      <c r="B14" s="69">
        <v>576</v>
      </c>
      <c r="C14" s="70">
        <v>5.4535125923000001</v>
      </c>
      <c r="D14" s="70">
        <v>6.0975604551</v>
      </c>
      <c r="E14" s="69">
        <v>492</v>
      </c>
      <c r="F14" s="70">
        <v>4.7642103225000003</v>
      </c>
      <c r="G14" s="70">
        <v>5.3598137335000002</v>
      </c>
      <c r="H14" s="69">
        <v>576</v>
      </c>
      <c r="I14" s="70">
        <v>5.6531553635999998</v>
      </c>
      <c r="J14" s="84">
        <v>6.3963595416999999</v>
      </c>
    </row>
    <row r="15" spans="1:16" s="62" customFormat="1" ht="18.899999999999999" customHeight="1" x14ac:dyDescent="0.3">
      <c r="A15" s="83" t="s">
        <v>369</v>
      </c>
      <c r="B15" s="69">
        <v>386</v>
      </c>
      <c r="C15" s="70">
        <v>4.9474493720000003</v>
      </c>
      <c r="D15" s="70">
        <v>5.6781012925000001</v>
      </c>
      <c r="E15" s="69">
        <v>445</v>
      </c>
      <c r="F15" s="70">
        <v>5.6927209927</v>
      </c>
      <c r="G15" s="70">
        <v>6.4134109484000001</v>
      </c>
      <c r="H15" s="69">
        <v>518</v>
      </c>
      <c r="I15" s="70">
        <v>6.2971067346999998</v>
      </c>
      <c r="J15" s="84">
        <v>7.1391861278000004</v>
      </c>
    </row>
    <row r="16" spans="1:16" s="62" customFormat="1" ht="18.899999999999999" customHeight="1" x14ac:dyDescent="0.3">
      <c r="A16" s="83" t="s">
        <v>370</v>
      </c>
      <c r="B16" s="69">
        <v>285</v>
      </c>
      <c r="C16" s="70">
        <v>6.1263972485</v>
      </c>
      <c r="D16" s="70">
        <v>6.8989309211999998</v>
      </c>
      <c r="E16" s="69">
        <v>319</v>
      </c>
      <c r="F16" s="70">
        <v>6.8191534844000001</v>
      </c>
      <c r="G16" s="70">
        <v>7.7398857345999996</v>
      </c>
      <c r="H16" s="69">
        <v>403</v>
      </c>
      <c r="I16" s="70">
        <v>8.5345192715000007</v>
      </c>
      <c r="J16" s="84">
        <v>9.6808592022000006</v>
      </c>
    </row>
    <row r="17" spans="1:12" s="62" customFormat="1" ht="18.899999999999999" customHeight="1" x14ac:dyDescent="0.3">
      <c r="A17" s="83" t="s">
        <v>374</v>
      </c>
      <c r="B17" s="69">
        <v>450</v>
      </c>
      <c r="C17" s="70">
        <v>7.7492681247000004</v>
      </c>
      <c r="D17" s="70">
        <v>8.6550706611999999</v>
      </c>
      <c r="E17" s="69">
        <v>388</v>
      </c>
      <c r="F17" s="70">
        <v>6.5188172043000003</v>
      </c>
      <c r="G17" s="70">
        <v>7.2129098267999998</v>
      </c>
      <c r="H17" s="69">
        <v>391</v>
      </c>
      <c r="I17" s="70">
        <v>6.1536040290000003</v>
      </c>
      <c r="J17" s="84">
        <v>6.9416872100999996</v>
      </c>
    </row>
    <row r="18" spans="1:12" s="62" customFormat="1" ht="18.899999999999999" customHeight="1" x14ac:dyDescent="0.3">
      <c r="A18" s="83" t="s">
        <v>371</v>
      </c>
      <c r="B18" s="69">
        <v>412</v>
      </c>
      <c r="C18" s="70">
        <v>6.6483782475000002</v>
      </c>
      <c r="D18" s="70">
        <v>7.4499602708000001</v>
      </c>
      <c r="E18" s="69">
        <v>406</v>
      </c>
      <c r="F18" s="70">
        <v>6.6383257030999996</v>
      </c>
      <c r="G18" s="70">
        <v>7.5807467412999996</v>
      </c>
      <c r="H18" s="69">
        <v>480</v>
      </c>
      <c r="I18" s="70">
        <v>7.806147341</v>
      </c>
      <c r="J18" s="84">
        <v>8.9856458542999995</v>
      </c>
    </row>
    <row r="19" spans="1:12" s="62" customFormat="1" ht="18.899999999999999" customHeight="1" x14ac:dyDescent="0.3">
      <c r="A19" s="83" t="s">
        <v>372</v>
      </c>
      <c r="B19" s="69">
        <v>657</v>
      </c>
      <c r="C19" s="70">
        <v>8.2125000000000004</v>
      </c>
      <c r="D19" s="70">
        <v>9.2469085048000004</v>
      </c>
      <c r="E19" s="69">
        <v>711</v>
      </c>
      <c r="F19" s="70">
        <v>9.4648562300000005</v>
      </c>
      <c r="G19" s="70">
        <v>10.798875259000001</v>
      </c>
      <c r="H19" s="69">
        <v>755</v>
      </c>
      <c r="I19" s="70">
        <v>10.328317373000001</v>
      </c>
      <c r="J19" s="84">
        <v>11.874564054</v>
      </c>
    </row>
    <row r="20" spans="1:12" s="62" customFormat="1" ht="18.899999999999999" customHeight="1" x14ac:dyDescent="0.3">
      <c r="A20" s="83" t="s">
        <v>373</v>
      </c>
      <c r="B20" s="69">
        <v>847</v>
      </c>
      <c r="C20" s="70">
        <v>9.3642896627999992</v>
      </c>
      <c r="D20" s="70">
        <v>10.330740668000001</v>
      </c>
      <c r="E20" s="69">
        <v>872</v>
      </c>
      <c r="F20" s="70">
        <v>8.3500909700000001</v>
      </c>
      <c r="G20" s="70">
        <v>9.0901728375000008</v>
      </c>
      <c r="H20" s="69">
        <v>921</v>
      </c>
      <c r="I20" s="70">
        <v>8.7108673035000006</v>
      </c>
      <c r="J20" s="84">
        <v>9.6342108143999994</v>
      </c>
    </row>
    <row r="21" spans="1:12" s="62" customFormat="1" ht="18.899999999999999" customHeight="1" x14ac:dyDescent="0.3">
      <c r="A21" s="85" t="s">
        <v>172</v>
      </c>
      <c r="B21" s="86">
        <v>8395</v>
      </c>
      <c r="C21" s="87">
        <v>5.8575216298999999</v>
      </c>
      <c r="D21" s="87">
        <v>5.7729722086999997</v>
      </c>
      <c r="E21" s="86">
        <v>7808</v>
      </c>
      <c r="F21" s="87">
        <v>5.3047802810000002</v>
      </c>
      <c r="G21" s="87">
        <v>5.2635146922000002</v>
      </c>
      <c r="H21" s="86">
        <v>8366</v>
      </c>
      <c r="I21" s="87">
        <v>5.5511319903</v>
      </c>
      <c r="J21" s="88">
        <v>5.7188725651999999</v>
      </c>
    </row>
    <row r="22" spans="1:12" ht="18.899999999999999" customHeight="1" x14ac:dyDescent="0.25">
      <c r="A22" s="89" t="s">
        <v>29</v>
      </c>
      <c r="B22" s="90">
        <v>59725</v>
      </c>
      <c r="C22" s="91">
        <v>5.4990433644000003</v>
      </c>
      <c r="D22" s="91">
        <v>5.2280163460000004</v>
      </c>
      <c r="E22" s="90">
        <v>55755</v>
      </c>
      <c r="F22" s="91">
        <v>4.8008245483999996</v>
      </c>
      <c r="G22" s="91">
        <v>4.5790473876000002</v>
      </c>
      <c r="H22" s="90">
        <v>60103</v>
      </c>
      <c r="I22" s="91">
        <v>4.9439453675999996</v>
      </c>
      <c r="J22" s="92">
        <v>4.9439453675999996</v>
      </c>
      <c r="K22" s="93"/>
      <c r="L22" s="93"/>
    </row>
    <row r="23" spans="1:12" ht="18.899999999999999" customHeight="1" x14ac:dyDescent="0.25">
      <c r="A23" s="77" t="s">
        <v>420</v>
      </c>
    </row>
    <row r="25" spans="1:12" ht="15.6" x14ac:dyDescent="0.3">
      <c r="A25" s="121" t="s">
        <v>458</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467</v>
      </c>
      <c r="B1" s="61"/>
      <c r="C1" s="61"/>
      <c r="D1" s="61"/>
      <c r="E1" s="61"/>
      <c r="F1" s="61"/>
      <c r="G1" s="61"/>
      <c r="H1" s="61"/>
      <c r="I1" s="61"/>
      <c r="J1" s="61"/>
    </row>
    <row r="2" spans="1:16" s="62" customFormat="1" ht="18.899999999999999" customHeight="1" x14ac:dyDescent="0.3">
      <c r="A2" s="1" t="s">
        <v>451</v>
      </c>
      <c r="B2" s="63"/>
      <c r="C2" s="63"/>
      <c r="D2" s="63"/>
      <c r="E2" s="63"/>
      <c r="F2" s="63"/>
      <c r="G2" s="63"/>
      <c r="H2" s="63"/>
      <c r="I2" s="63"/>
      <c r="J2" s="63"/>
    </row>
    <row r="3" spans="1:16" s="66" customFormat="1" ht="54" customHeight="1" x14ac:dyDescent="0.3">
      <c r="A3" s="103" t="s">
        <v>456</v>
      </c>
      <c r="B3" s="64" t="s">
        <v>430</v>
      </c>
      <c r="C3" s="64" t="s">
        <v>433</v>
      </c>
      <c r="D3" s="64" t="s">
        <v>434</v>
      </c>
      <c r="E3" s="64" t="s">
        <v>431</v>
      </c>
      <c r="F3" s="64" t="s">
        <v>435</v>
      </c>
      <c r="G3" s="64" t="s">
        <v>436</v>
      </c>
      <c r="H3" s="64" t="s">
        <v>432</v>
      </c>
      <c r="I3" s="64" t="s">
        <v>460</v>
      </c>
      <c r="J3" s="64" t="s">
        <v>437</v>
      </c>
      <c r="O3" s="67"/>
      <c r="P3" s="67"/>
    </row>
    <row r="4" spans="1:16" s="62" customFormat="1" ht="56.25" customHeight="1" x14ac:dyDescent="0.3">
      <c r="A4" s="94" t="s">
        <v>387</v>
      </c>
      <c r="B4" s="69">
        <v>491</v>
      </c>
      <c r="C4" s="70">
        <v>7.0708525346000002</v>
      </c>
      <c r="D4" s="70">
        <v>7.8546890951000004</v>
      </c>
      <c r="E4" s="69">
        <v>395</v>
      </c>
      <c r="F4" s="70">
        <v>5.7647402218000003</v>
      </c>
      <c r="G4" s="70">
        <v>6.3908947263</v>
      </c>
      <c r="H4" s="69">
        <v>312</v>
      </c>
      <c r="I4" s="70">
        <v>4.6463142219</v>
      </c>
      <c r="J4" s="84">
        <v>5.2103352042999997</v>
      </c>
    </row>
    <row r="5" spans="1:16" s="62" customFormat="1" ht="56.25" customHeight="1" x14ac:dyDescent="0.3">
      <c r="A5" s="94" t="s">
        <v>377</v>
      </c>
      <c r="B5" s="69">
        <v>136</v>
      </c>
      <c r="C5" s="70">
        <v>11.175020542</v>
      </c>
      <c r="D5" s="70">
        <v>12.732678029000001</v>
      </c>
      <c r="E5" s="69">
        <v>154</v>
      </c>
      <c r="F5" s="70">
        <v>12.530512612000001</v>
      </c>
      <c r="G5" s="70">
        <v>14.033437511000001</v>
      </c>
      <c r="H5" s="69">
        <v>179</v>
      </c>
      <c r="I5" s="70">
        <v>16.497695853</v>
      </c>
      <c r="J5" s="84">
        <v>18.854831357999998</v>
      </c>
    </row>
    <row r="6" spans="1:16" s="62" customFormat="1" ht="56.25" customHeight="1" x14ac:dyDescent="0.3">
      <c r="A6" s="94" t="s">
        <v>388</v>
      </c>
      <c r="B6" s="69">
        <v>1201</v>
      </c>
      <c r="C6" s="70">
        <v>9.9346513358999999</v>
      </c>
      <c r="D6" s="70">
        <v>10.948849675</v>
      </c>
      <c r="E6" s="69">
        <v>982</v>
      </c>
      <c r="F6" s="70">
        <v>8.0524805248</v>
      </c>
      <c r="G6" s="70">
        <v>8.7233445020999998</v>
      </c>
      <c r="H6" s="69">
        <v>917</v>
      </c>
      <c r="I6" s="70">
        <v>7.4649951155999998</v>
      </c>
      <c r="J6" s="84">
        <v>8.3786720821999996</v>
      </c>
    </row>
    <row r="7" spans="1:16" s="62" customFormat="1" ht="56.25" customHeight="1" x14ac:dyDescent="0.3">
      <c r="A7" s="94" t="s">
        <v>386</v>
      </c>
      <c r="B7" s="69">
        <v>742</v>
      </c>
      <c r="C7" s="70">
        <v>8.1395348836999997</v>
      </c>
      <c r="D7" s="70">
        <v>9.1532834375000007</v>
      </c>
      <c r="E7" s="69">
        <v>542</v>
      </c>
      <c r="F7" s="70">
        <v>5.6962690488999996</v>
      </c>
      <c r="G7" s="70">
        <v>6.4910983082999998</v>
      </c>
      <c r="H7" s="69">
        <v>646</v>
      </c>
      <c r="I7" s="70">
        <v>6.8100358422999996</v>
      </c>
      <c r="J7" s="84">
        <v>7.6936189333999998</v>
      </c>
    </row>
    <row r="8" spans="1:16" s="62" customFormat="1" ht="56.25" customHeight="1" x14ac:dyDescent="0.3">
      <c r="A8" s="94" t="s">
        <v>391</v>
      </c>
      <c r="B8" s="69">
        <v>220</v>
      </c>
      <c r="C8" s="70">
        <v>17.543859649000002</v>
      </c>
      <c r="D8" s="70">
        <v>20.339803292999999</v>
      </c>
      <c r="E8" s="69">
        <v>163</v>
      </c>
      <c r="F8" s="70">
        <v>13.113435236999999</v>
      </c>
      <c r="G8" s="70">
        <v>14.734525908</v>
      </c>
      <c r="H8" s="69">
        <v>135</v>
      </c>
      <c r="I8" s="70">
        <v>10.722795870000001</v>
      </c>
      <c r="J8" s="84">
        <v>12.053276482999999</v>
      </c>
    </row>
    <row r="9" spans="1:16" s="62" customFormat="1" ht="56.25" customHeight="1" x14ac:dyDescent="0.3">
      <c r="A9" s="94" t="s">
        <v>392</v>
      </c>
      <c r="B9" s="69">
        <v>111</v>
      </c>
      <c r="C9" s="70">
        <v>9.5278969957000008</v>
      </c>
      <c r="D9" s="70">
        <v>10.920429071999999</v>
      </c>
      <c r="E9" s="69">
        <v>86</v>
      </c>
      <c r="F9" s="70">
        <v>7.9703429101000003</v>
      </c>
      <c r="G9" s="70">
        <v>8.9992384047999998</v>
      </c>
      <c r="H9" s="69">
        <v>60</v>
      </c>
      <c r="I9" s="70">
        <v>6.0180541625000004</v>
      </c>
      <c r="J9" s="84">
        <v>6.8399076491999997</v>
      </c>
    </row>
    <row r="10" spans="1:16" s="62" customFormat="1" ht="56.25" customHeight="1" x14ac:dyDescent="0.3">
      <c r="A10" s="94" t="s">
        <v>393</v>
      </c>
      <c r="B10" s="69">
        <v>244</v>
      </c>
      <c r="C10" s="70">
        <v>19.741100324000001</v>
      </c>
      <c r="D10" s="70">
        <v>22.524146971</v>
      </c>
      <c r="E10" s="69">
        <v>263</v>
      </c>
      <c r="F10" s="70">
        <v>19.641523525</v>
      </c>
      <c r="G10" s="70">
        <v>22.646025653999999</v>
      </c>
      <c r="H10" s="69">
        <v>225</v>
      </c>
      <c r="I10" s="70">
        <v>17.136329018000001</v>
      </c>
      <c r="J10" s="84">
        <v>19.651746035999999</v>
      </c>
    </row>
    <row r="11" spans="1:16" s="62" customFormat="1" ht="56.25" customHeight="1" x14ac:dyDescent="0.3">
      <c r="A11" s="94" t="s">
        <v>380</v>
      </c>
      <c r="B11" s="69">
        <v>465</v>
      </c>
      <c r="C11" s="70">
        <v>13.684520306</v>
      </c>
      <c r="D11" s="70">
        <v>15.793205631999999</v>
      </c>
      <c r="E11" s="69">
        <v>474</v>
      </c>
      <c r="F11" s="70">
        <v>12.936681223000001</v>
      </c>
      <c r="G11" s="70">
        <v>14.957243177000001</v>
      </c>
      <c r="H11" s="69">
        <v>405</v>
      </c>
      <c r="I11" s="70">
        <v>9.7426028385999999</v>
      </c>
      <c r="J11" s="84">
        <v>11.214406065</v>
      </c>
    </row>
    <row r="12" spans="1:16" s="62" customFormat="1" ht="56.25" customHeight="1" x14ac:dyDescent="0.3">
      <c r="A12" s="94" t="s">
        <v>381</v>
      </c>
      <c r="B12" s="69">
        <v>458</v>
      </c>
      <c r="C12" s="70">
        <v>11.367585009000001</v>
      </c>
      <c r="D12" s="70">
        <v>12.616092344</v>
      </c>
      <c r="E12" s="69">
        <v>510</v>
      </c>
      <c r="F12" s="70">
        <v>11.901983663999999</v>
      </c>
      <c r="G12" s="70">
        <v>13.585092406999999</v>
      </c>
      <c r="H12" s="69">
        <v>511</v>
      </c>
      <c r="I12" s="70">
        <v>10.982162045999999</v>
      </c>
      <c r="J12" s="84">
        <v>12.584131283</v>
      </c>
    </row>
    <row r="13" spans="1:16" s="62" customFormat="1" ht="56.25" customHeight="1" x14ac:dyDescent="0.3">
      <c r="A13" s="94" t="s">
        <v>389</v>
      </c>
      <c r="B13" s="69">
        <v>231</v>
      </c>
      <c r="C13" s="70">
        <v>8.0628272250999995</v>
      </c>
      <c r="D13" s="70">
        <v>9.3830802130999995</v>
      </c>
      <c r="E13" s="69">
        <v>202</v>
      </c>
      <c r="F13" s="70">
        <v>6.6229508196999998</v>
      </c>
      <c r="G13" s="70">
        <v>7.6689463748</v>
      </c>
      <c r="H13" s="69">
        <v>339</v>
      </c>
      <c r="I13" s="70">
        <v>10.46619327</v>
      </c>
      <c r="J13" s="84">
        <v>12.196031494</v>
      </c>
    </row>
    <row r="14" spans="1:16" s="62" customFormat="1" ht="56.25" customHeight="1" x14ac:dyDescent="0.3">
      <c r="A14" s="94" t="s">
        <v>390</v>
      </c>
      <c r="B14" s="69">
        <v>360</v>
      </c>
      <c r="C14" s="70">
        <v>12.032085561000001</v>
      </c>
      <c r="D14" s="70">
        <v>13.442262102999999</v>
      </c>
      <c r="E14" s="69">
        <v>396</v>
      </c>
      <c r="F14" s="70">
        <v>12.631578947</v>
      </c>
      <c r="G14" s="70">
        <v>14.252830418</v>
      </c>
      <c r="H14" s="69">
        <v>401</v>
      </c>
      <c r="I14" s="70">
        <v>11.945189157</v>
      </c>
      <c r="J14" s="84">
        <v>13.518380630999999</v>
      </c>
    </row>
    <row r="15" spans="1:16" s="62" customFormat="1" ht="56.25" customHeight="1" x14ac:dyDescent="0.3">
      <c r="A15" s="94" t="s">
        <v>382</v>
      </c>
      <c r="B15" s="69">
        <v>320</v>
      </c>
      <c r="C15" s="70">
        <v>13.050570962</v>
      </c>
      <c r="D15" s="70">
        <v>15.582492131</v>
      </c>
      <c r="E15" s="69">
        <v>390</v>
      </c>
      <c r="F15" s="70">
        <v>15.408929277</v>
      </c>
      <c r="G15" s="70">
        <v>18.515470893</v>
      </c>
      <c r="H15" s="69">
        <v>406</v>
      </c>
      <c r="I15" s="70">
        <v>15.712074303</v>
      </c>
      <c r="J15" s="84">
        <v>18.827199955000001</v>
      </c>
    </row>
    <row r="16" spans="1:16" s="62" customFormat="1" ht="56.25" customHeight="1" x14ac:dyDescent="0.3">
      <c r="A16" s="94" t="s">
        <v>385</v>
      </c>
      <c r="B16" s="69">
        <v>117</v>
      </c>
      <c r="C16" s="70">
        <v>9.7907949790999993</v>
      </c>
      <c r="D16" s="70">
        <v>11.62550529</v>
      </c>
      <c r="E16" s="69">
        <v>151</v>
      </c>
      <c r="F16" s="70">
        <v>11.119293078</v>
      </c>
      <c r="G16" s="70">
        <v>13.068768062</v>
      </c>
      <c r="H16" s="69">
        <v>174</v>
      </c>
      <c r="I16" s="70">
        <v>12.008281573</v>
      </c>
      <c r="J16" s="84">
        <v>14.063602271000001</v>
      </c>
    </row>
    <row r="17" spans="1:12" s="62" customFormat="1" ht="56.25" customHeight="1" x14ac:dyDescent="0.3">
      <c r="A17" s="94" t="s">
        <v>384</v>
      </c>
      <c r="B17" s="69">
        <v>409</v>
      </c>
      <c r="C17" s="70">
        <v>7.3389556791999997</v>
      </c>
      <c r="D17" s="70">
        <v>8.0865583923000006</v>
      </c>
      <c r="E17" s="69">
        <v>565</v>
      </c>
      <c r="F17" s="70">
        <v>8.9782297790999994</v>
      </c>
      <c r="G17" s="70">
        <v>10.049004489</v>
      </c>
      <c r="H17" s="69">
        <v>786</v>
      </c>
      <c r="I17" s="70">
        <v>11.497952019</v>
      </c>
      <c r="J17" s="84">
        <v>13.489667066000001</v>
      </c>
    </row>
    <row r="18" spans="1:12" s="62" customFormat="1" ht="56.25" customHeight="1" x14ac:dyDescent="0.3">
      <c r="A18" s="94" t="s">
        <v>383</v>
      </c>
      <c r="B18" s="69">
        <v>433</v>
      </c>
      <c r="C18" s="70">
        <v>17.789646672</v>
      </c>
      <c r="D18" s="70">
        <v>20.529584626999998</v>
      </c>
      <c r="E18" s="69">
        <v>416</v>
      </c>
      <c r="F18" s="70">
        <v>16.48830757</v>
      </c>
      <c r="G18" s="70">
        <v>19.339572213</v>
      </c>
      <c r="H18" s="69">
        <v>353</v>
      </c>
      <c r="I18" s="70">
        <v>13.035450516999999</v>
      </c>
      <c r="J18" s="84">
        <v>15.51104057</v>
      </c>
    </row>
    <row r="19" spans="1:12" s="62" customFormat="1" ht="18.600000000000001" customHeight="1" x14ac:dyDescent="0.3">
      <c r="A19" s="85" t="s">
        <v>170</v>
      </c>
      <c r="B19" s="86">
        <v>5938</v>
      </c>
      <c r="C19" s="87">
        <v>10.245173312</v>
      </c>
      <c r="D19" s="87">
        <v>9.9688768616000001</v>
      </c>
      <c r="E19" s="86">
        <v>5689</v>
      </c>
      <c r="F19" s="87">
        <v>9.4359025394000007</v>
      </c>
      <c r="G19" s="87">
        <v>9.3193339955999992</v>
      </c>
      <c r="H19" s="86">
        <v>5849</v>
      </c>
      <c r="I19" s="87">
        <v>9.4153440004999993</v>
      </c>
      <c r="J19" s="88">
        <v>9.4378313745</v>
      </c>
    </row>
    <row r="20" spans="1:12" ht="18.899999999999999" customHeight="1" x14ac:dyDescent="0.25">
      <c r="A20" s="89" t="s">
        <v>29</v>
      </c>
      <c r="B20" s="90">
        <v>59725</v>
      </c>
      <c r="C20" s="91">
        <v>5.4990433644000003</v>
      </c>
      <c r="D20" s="91">
        <v>5.2280163460000004</v>
      </c>
      <c r="E20" s="90">
        <v>55755</v>
      </c>
      <c r="F20" s="91">
        <v>4.8008245483999996</v>
      </c>
      <c r="G20" s="91">
        <v>4.5790473876000002</v>
      </c>
      <c r="H20" s="90">
        <v>60103</v>
      </c>
      <c r="I20" s="91">
        <v>4.9439453675999996</v>
      </c>
      <c r="J20" s="92">
        <v>4.9439453675999996</v>
      </c>
      <c r="K20" s="93"/>
      <c r="L20" s="93"/>
    </row>
    <row r="21" spans="1:12" ht="18.899999999999999" customHeight="1" x14ac:dyDescent="0.25">
      <c r="A21" s="77" t="s">
        <v>420</v>
      </c>
    </row>
    <row r="23" spans="1:12" ht="15.6" x14ac:dyDescent="0.3">
      <c r="A23" s="121" t="s">
        <v>458</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zoomScaleNormal="10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468</v>
      </c>
      <c r="B1" s="61"/>
      <c r="C1" s="61"/>
      <c r="D1" s="61"/>
      <c r="E1" s="61"/>
    </row>
    <row r="2" spans="1:8" s="62" customFormat="1" ht="18.899999999999999" customHeight="1" x14ac:dyDescent="0.3">
      <c r="A2" s="1" t="s">
        <v>452</v>
      </c>
      <c r="B2" s="63"/>
      <c r="C2" s="63"/>
      <c r="D2" s="63"/>
      <c r="E2" s="95"/>
    </row>
    <row r="3" spans="1:8" ht="31.2" x14ac:dyDescent="0.25">
      <c r="A3" s="81" t="s">
        <v>30</v>
      </c>
      <c r="B3" s="64" t="s">
        <v>427</v>
      </c>
      <c r="C3" s="64" t="s">
        <v>428</v>
      </c>
      <c r="D3" s="65" t="s">
        <v>429</v>
      </c>
      <c r="H3" s="79"/>
    </row>
    <row r="4" spans="1:8" ht="18.899999999999999" customHeight="1" x14ac:dyDescent="0.25">
      <c r="A4" s="83" t="s">
        <v>177</v>
      </c>
      <c r="B4" s="84">
        <v>4.8512532363999998</v>
      </c>
      <c r="C4" s="84">
        <v>3.7423605442999999</v>
      </c>
      <c r="D4" s="84">
        <v>3.9006129217000001</v>
      </c>
      <c r="F4" s="41"/>
      <c r="G4" s="42"/>
      <c r="H4" s="42"/>
    </row>
    <row r="5" spans="1:8" ht="18.899999999999999" customHeight="1" x14ac:dyDescent="0.25">
      <c r="A5" s="83" t="s">
        <v>33</v>
      </c>
      <c r="B5" s="84">
        <v>5.5274612287</v>
      </c>
      <c r="C5" s="84">
        <v>4.1337177251000004</v>
      </c>
      <c r="D5" s="84">
        <v>4.3366697443</v>
      </c>
      <c r="F5" s="59"/>
      <c r="G5" s="58"/>
      <c r="H5" s="58"/>
    </row>
    <row r="6" spans="1:8" ht="18.899999999999999" customHeight="1" x14ac:dyDescent="0.25">
      <c r="A6" s="83" t="s">
        <v>32</v>
      </c>
      <c r="B6" s="84">
        <v>5.0443730568999996</v>
      </c>
      <c r="C6" s="84">
        <v>4.7837057489000001</v>
      </c>
      <c r="D6" s="84">
        <v>5.1104828965999998</v>
      </c>
      <c r="F6" s="59"/>
      <c r="G6" s="58"/>
      <c r="H6" s="58"/>
    </row>
    <row r="7" spans="1:8" ht="18.899999999999999" customHeight="1" x14ac:dyDescent="0.25">
      <c r="A7" s="83" t="s">
        <v>31</v>
      </c>
      <c r="B7" s="84">
        <v>5.6420507327999996</v>
      </c>
      <c r="C7" s="84">
        <v>5.6119095036999997</v>
      </c>
      <c r="D7" s="84">
        <v>7.2078100086000001</v>
      </c>
      <c r="F7" s="59"/>
      <c r="G7" s="58"/>
      <c r="H7" s="58"/>
    </row>
    <row r="8" spans="1:8" ht="18.899999999999999" customHeight="1" x14ac:dyDescent="0.25">
      <c r="A8" s="83" t="s">
        <v>176</v>
      </c>
      <c r="B8" s="84">
        <v>7.0655193517999999</v>
      </c>
      <c r="C8" s="84">
        <v>7.4218825893</v>
      </c>
      <c r="D8" s="84">
        <v>6.6756204532999996</v>
      </c>
      <c r="F8" s="59"/>
      <c r="G8" s="58"/>
      <c r="H8" s="58"/>
    </row>
    <row r="9" spans="1:8" ht="18.899999999999999" customHeight="1" x14ac:dyDescent="0.25">
      <c r="A9" s="83" t="s">
        <v>175</v>
      </c>
      <c r="B9" s="84">
        <v>2.9022435980000001</v>
      </c>
      <c r="C9" s="84">
        <v>2.3179632083000001</v>
      </c>
      <c r="D9" s="84">
        <v>2.7445645963</v>
      </c>
      <c r="F9" s="51"/>
      <c r="G9" s="50"/>
    </row>
    <row r="10" spans="1:8" ht="18.899999999999999" customHeight="1" x14ac:dyDescent="0.25">
      <c r="A10" s="83" t="s">
        <v>36</v>
      </c>
      <c r="B10" s="84">
        <v>4.0570613058999996</v>
      </c>
      <c r="C10" s="84">
        <v>3.4040808142999999</v>
      </c>
      <c r="D10" s="84">
        <v>3.5218508167999998</v>
      </c>
      <c r="F10" s="59"/>
      <c r="G10" s="58"/>
      <c r="H10" s="58"/>
    </row>
    <row r="11" spans="1:8" ht="18.899999999999999" customHeight="1" x14ac:dyDescent="0.25">
      <c r="A11" s="83" t="s">
        <v>35</v>
      </c>
      <c r="B11" s="84">
        <v>5.2488617502999997</v>
      </c>
      <c r="C11" s="84">
        <v>4.2196647174999997</v>
      </c>
      <c r="D11" s="84">
        <v>4.2331201957999998</v>
      </c>
      <c r="F11" s="59"/>
      <c r="G11" s="58"/>
      <c r="H11" s="58"/>
    </row>
    <row r="12" spans="1:8" ht="18.899999999999999" customHeight="1" x14ac:dyDescent="0.25">
      <c r="A12" s="83" t="s">
        <v>34</v>
      </c>
      <c r="B12" s="84">
        <v>6.0916779142999999</v>
      </c>
      <c r="C12" s="84">
        <v>5.4163167265999999</v>
      </c>
      <c r="D12" s="84">
        <v>5.5777470552999997</v>
      </c>
      <c r="F12" s="59"/>
      <c r="G12" s="58"/>
      <c r="H12" s="58"/>
    </row>
    <row r="13" spans="1:8" ht="18.899999999999999" customHeight="1" x14ac:dyDescent="0.25">
      <c r="A13" s="83" t="s">
        <v>178</v>
      </c>
      <c r="B13" s="84">
        <v>8.7393152682000004</v>
      </c>
      <c r="C13" s="84">
        <v>7.8984021046999997</v>
      </c>
      <c r="D13" s="84">
        <v>8.5045325355999992</v>
      </c>
      <c r="F13" s="59"/>
      <c r="G13" s="58"/>
      <c r="H13" s="58"/>
    </row>
    <row r="14" spans="1:8" ht="18.899999999999999" customHeight="1" x14ac:dyDescent="0.25">
      <c r="A14" s="83" t="s">
        <v>154</v>
      </c>
      <c r="B14" s="84">
        <v>11.863111522000001</v>
      </c>
      <c r="C14" s="84">
        <v>10.670608565</v>
      </c>
      <c r="D14" s="84">
        <v>13.720307676999999</v>
      </c>
      <c r="H14" s="79"/>
    </row>
    <row r="15" spans="1:8" ht="18.899999999999999" customHeight="1" x14ac:dyDescent="0.25">
      <c r="A15" s="77" t="s">
        <v>420</v>
      </c>
    </row>
    <row r="17" spans="1:8" ht="15.6" x14ac:dyDescent="0.3">
      <c r="A17" s="121" t="s">
        <v>458</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A36" s="62"/>
      <c r="B36" s="62"/>
      <c r="C36" s="62"/>
      <c r="D36" s="62"/>
      <c r="F36" s="62"/>
      <c r="G36" s="62"/>
      <c r="H36" s="62"/>
      <c r="I36" s="62"/>
      <c r="J36" s="62"/>
    </row>
    <row r="37" spans="1:10" x14ac:dyDescent="0.25">
      <c r="B37" s="79"/>
      <c r="H37" s="79"/>
    </row>
    <row r="38" spans="1:10" x14ac:dyDescent="0.25">
      <c r="B38" s="79"/>
      <c r="H38"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D1C3A-DB06-4157-9B56-623B774B341D}">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469</v>
      </c>
      <c r="B1" s="96"/>
      <c r="C1" s="97"/>
      <c r="D1" s="97"/>
    </row>
    <row r="2" spans="1:8" s="62" customFormat="1" ht="18.899999999999999" customHeight="1" x14ac:dyDescent="0.3">
      <c r="A2" s="81" t="s">
        <v>286</v>
      </c>
      <c r="B2" s="82" t="s">
        <v>285</v>
      </c>
      <c r="C2" s="98"/>
      <c r="D2" s="97"/>
      <c r="E2" s="98"/>
    </row>
    <row r="3" spans="1:8" ht="18.899999999999999" customHeight="1" x14ac:dyDescent="0.25">
      <c r="A3" s="83" t="s">
        <v>275</v>
      </c>
      <c r="B3" s="99">
        <v>4.3900406999999999E-7</v>
      </c>
      <c r="H3" s="79"/>
    </row>
    <row r="4" spans="1:8" ht="18.899999999999999" customHeight="1" x14ac:dyDescent="0.25">
      <c r="A4" s="83" t="s">
        <v>276</v>
      </c>
      <c r="B4" s="99">
        <v>1.204824E-27</v>
      </c>
      <c r="H4" s="79"/>
    </row>
    <row r="5" spans="1:8" ht="18.899999999999999" customHeight="1" x14ac:dyDescent="0.25">
      <c r="A5" s="83" t="s">
        <v>277</v>
      </c>
      <c r="B5" s="99">
        <v>2.790761E-25</v>
      </c>
      <c r="H5" s="79"/>
    </row>
    <row r="6" spans="1:8" ht="18.899999999999999" customHeight="1" x14ac:dyDescent="0.25">
      <c r="A6" s="83" t="s">
        <v>281</v>
      </c>
      <c r="B6" s="99">
        <v>3.1448500000000002E-5</v>
      </c>
      <c r="H6" s="79"/>
    </row>
    <row r="7" spans="1:8" ht="18.899999999999999" customHeight="1" x14ac:dyDescent="0.25">
      <c r="A7" s="83" t="s">
        <v>282</v>
      </c>
      <c r="B7" s="99">
        <v>0.66930823579999998</v>
      </c>
      <c r="H7" s="79"/>
    </row>
    <row r="8" spans="1:8" ht="18.899999999999999" customHeight="1" x14ac:dyDescent="0.25">
      <c r="A8" s="83" t="s">
        <v>278</v>
      </c>
      <c r="B8" s="99">
        <v>1.0020510000000001E-67</v>
      </c>
      <c r="H8" s="79"/>
    </row>
    <row r="9" spans="1:8" ht="18.899999999999999" customHeight="1" x14ac:dyDescent="0.25">
      <c r="A9" s="83" t="s">
        <v>279</v>
      </c>
      <c r="B9" s="99">
        <v>1.1277190000000001E-83</v>
      </c>
      <c r="H9" s="79"/>
    </row>
    <row r="10" spans="1:8" ht="18.899999999999999" customHeight="1" x14ac:dyDescent="0.25">
      <c r="A10" s="83" t="s">
        <v>280</v>
      </c>
      <c r="B10" s="99">
        <v>1.262054E-74</v>
      </c>
      <c r="H10" s="79"/>
    </row>
    <row r="11" spans="1:8" ht="18.899999999999999" customHeight="1" x14ac:dyDescent="0.25">
      <c r="A11" s="83" t="s">
        <v>283</v>
      </c>
      <c r="B11" s="99">
        <v>0.15100876699999999</v>
      </c>
      <c r="H11" s="79"/>
    </row>
    <row r="12" spans="1:8" ht="18.899999999999999" customHeight="1" x14ac:dyDescent="0.25">
      <c r="A12" s="83" t="s">
        <v>284</v>
      </c>
      <c r="B12" s="99">
        <v>0.35780750569999997</v>
      </c>
      <c r="H12" s="79"/>
    </row>
    <row r="13" spans="1:8" ht="18.899999999999999" customHeight="1" x14ac:dyDescent="0.25">
      <c r="A13" s="77" t="s">
        <v>459</v>
      </c>
      <c r="B13" s="79"/>
    </row>
    <row r="15" spans="1:8" ht="15.6" x14ac:dyDescent="0.3">
      <c r="A15" s="121" t="s">
        <v>458</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RHA-Chapter5-Sub-Use-Prev-Rates</dc:title>
  <dc:creator>rodm</dc:creator>
  <cp:lastModifiedBy>Lindsey Dahl</cp:lastModifiedBy>
  <cp:lastPrinted>2024-06-05T19:11:10Z</cp:lastPrinted>
  <dcterms:created xsi:type="dcterms:W3CDTF">2012-06-19T01:21:24Z</dcterms:created>
  <dcterms:modified xsi:type="dcterms:W3CDTF">2025-12-04T19:33:32Z</dcterms:modified>
</cp:coreProperties>
</file>